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ble\Website File Uploads\2026\Assessing\"/>
    </mc:Choice>
  </mc:AlternateContent>
  <xr:revisionPtr revIDLastSave="0" documentId="8_{B34F7DA9-E75E-4B33-800A-8C1C443A3F37}" xr6:coauthVersionLast="36" xr6:coauthVersionMax="36" xr10:uidLastSave="{00000000-0000-0000-0000-000000000000}"/>
  <bookViews>
    <workbookView xWindow="0" yWindow="0" windowWidth="28800" windowHeight="12105" firstSheet="1" activeTab="1" xr2:uid="{00000000-000D-0000-FFFF-FFFF00000000}"/>
  </bookViews>
  <sheets>
    <sheet name="Section # 1" sheetId="2" r:id="rId1"/>
    <sheet name="Section # 2" sheetId="3" r:id="rId2"/>
    <sheet name="Section # 3" sheetId="4" r:id="rId3"/>
    <sheet name="Section # 4" sheetId="5" r:id="rId4"/>
    <sheet name="Section # 5" sheetId="6" r:id="rId5"/>
    <sheet name="Section # 6" sheetId="7" r:id="rId6"/>
    <sheet name="Section # 7" sheetId="9" r:id="rId7"/>
    <sheet name="Section # 8" sheetId="10" r:id="rId8"/>
    <sheet name="Section # 9" sheetId="11" r:id="rId9"/>
    <sheet name="Section # 10" sheetId="12" r:id="rId10"/>
    <sheet name="Section # 11" sheetId="13" r:id="rId11"/>
    <sheet name="Section # 12" sheetId="14" r:id="rId12"/>
    <sheet name="Section # 13" sheetId="15" r:id="rId13"/>
    <sheet name="Section # 16" sheetId="17" r:id="rId14"/>
    <sheet name="Section # 17" sheetId="18" r:id="rId15"/>
    <sheet name="Section # 18" sheetId="19" r:id="rId16"/>
    <sheet name="Section # 19" sheetId="21" r:id="rId17"/>
    <sheet name="Section # 20" sheetId="22" r:id="rId18"/>
    <sheet name="Section # 21" sheetId="8" r:id="rId19"/>
    <sheet name="Section # 24" sheetId="23" r:id="rId20"/>
    <sheet name="Section # 25" sheetId="24" r:id="rId21"/>
    <sheet name="Section # 27" sheetId="25" r:id="rId22"/>
    <sheet name="Section # 28" sheetId="26" r:id="rId23"/>
    <sheet name="Section # 29" sheetId="27" r:id="rId24"/>
    <sheet name="Section # 30" sheetId="28" r:id="rId25"/>
    <sheet name="Section # 31" sheetId="29" r:id="rId26"/>
    <sheet name="Section # 32" sheetId="30" r:id="rId27"/>
    <sheet name="Section # 33" sheetId="31" r:id="rId28"/>
    <sheet name="Section # 34" sheetId="32" r:id="rId2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32" l="1"/>
  <c r="L71" i="32"/>
  <c r="L72" i="32" s="1"/>
  <c r="I71" i="32"/>
  <c r="M68" i="32"/>
  <c r="L67" i="32"/>
  <c r="L68" i="32" s="1"/>
  <c r="I67" i="32"/>
  <c r="M64" i="32"/>
  <c r="L63" i="32"/>
  <c r="I63" i="32"/>
  <c r="L62" i="32"/>
  <c r="P62" i="32" s="1"/>
  <c r="I62" i="32"/>
  <c r="M59" i="32"/>
  <c r="L58" i="32"/>
  <c r="L59" i="32" s="1"/>
  <c r="N59" i="32" s="1"/>
  <c r="I58" i="32"/>
  <c r="M55" i="32"/>
  <c r="L54" i="32"/>
  <c r="P54" i="32" s="1"/>
  <c r="I54" i="32"/>
  <c r="L53" i="32"/>
  <c r="N53" i="32" s="1"/>
  <c r="I53" i="32"/>
  <c r="L52" i="32"/>
  <c r="P52" i="32" s="1"/>
  <c r="I52" i="32"/>
  <c r="L51" i="32"/>
  <c r="N51" i="32" s="1"/>
  <c r="I51" i="32"/>
  <c r="L50" i="32"/>
  <c r="N50" i="32" s="1"/>
  <c r="I50" i="32"/>
  <c r="L49" i="32"/>
  <c r="P49" i="32" s="1"/>
  <c r="I49" i="32"/>
  <c r="L48" i="32"/>
  <c r="P48" i="32" s="1"/>
  <c r="I48" i="32"/>
  <c r="L47" i="32"/>
  <c r="P47" i="32" s="1"/>
  <c r="I47" i="32"/>
  <c r="L46" i="32"/>
  <c r="N46" i="32" s="1"/>
  <c r="I46" i="32"/>
  <c r="M43" i="32"/>
  <c r="L42" i="32"/>
  <c r="P42" i="32" s="1"/>
  <c r="I42" i="32"/>
  <c r="L41" i="32"/>
  <c r="P41" i="32" s="1"/>
  <c r="I41" i="32"/>
  <c r="M38" i="32"/>
  <c r="L37" i="32"/>
  <c r="N37" i="32" s="1"/>
  <c r="I37" i="32"/>
  <c r="L36" i="32"/>
  <c r="P36" i="32" s="1"/>
  <c r="I36" i="32"/>
  <c r="L35" i="32"/>
  <c r="N35" i="32" s="1"/>
  <c r="I35" i="32"/>
  <c r="L34" i="32"/>
  <c r="P34" i="32" s="1"/>
  <c r="I34" i="32"/>
  <c r="L33" i="32"/>
  <c r="P33" i="32" s="1"/>
  <c r="I33" i="32"/>
  <c r="L32" i="32"/>
  <c r="N32" i="32" s="1"/>
  <c r="I32" i="32"/>
  <c r="L31" i="32"/>
  <c r="I31" i="32"/>
  <c r="L30" i="32"/>
  <c r="N30" i="32" s="1"/>
  <c r="I30" i="32"/>
  <c r="M27" i="32"/>
  <c r="L26" i="32"/>
  <c r="P26" i="32" s="1"/>
  <c r="I26" i="32"/>
  <c r="L25" i="32"/>
  <c r="P25" i="32" s="1"/>
  <c r="I25" i="32"/>
  <c r="L24" i="32"/>
  <c r="P24" i="32" s="1"/>
  <c r="I24" i="32"/>
  <c r="L23" i="32"/>
  <c r="P23" i="32" s="1"/>
  <c r="I23" i="32"/>
  <c r="L22" i="32"/>
  <c r="P22" i="32" s="1"/>
  <c r="I22" i="32"/>
  <c r="M19" i="32"/>
  <c r="L18" i="32"/>
  <c r="N18" i="32" s="1"/>
  <c r="I18" i="32"/>
  <c r="L17" i="32"/>
  <c r="P17" i="32" s="1"/>
  <c r="I17" i="32"/>
  <c r="L16" i="32"/>
  <c r="P16" i="32" s="1"/>
  <c r="I16" i="32"/>
  <c r="L15" i="32"/>
  <c r="P15" i="32" s="1"/>
  <c r="I15" i="32"/>
  <c r="L14" i="32"/>
  <c r="N14" i="32" s="1"/>
  <c r="I14" i="32"/>
  <c r="L13" i="32"/>
  <c r="P13" i="32" s="1"/>
  <c r="I13" i="32"/>
  <c r="L12" i="32"/>
  <c r="P12" i="32" s="1"/>
  <c r="I12" i="32"/>
  <c r="L11" i="32"/>
  <c r="P11" i="32" s="1"/>
  <c r="I11" i="32"/>
  <c r="L10" i="32"/>
  <c r="P10" i="32" s="1"/>
  <c r="I10" i="32"/>
  <c r="L9" i="32"/>
  <c r="N9" i="32" s="1"/>
  <c r="I9" i="32"/>
  <c r="L8" i="32"/>
  <c r="P8" i="32" s="1"/>
  <c r="I8" i="32"/>
  <c r="M5" i="32"/>
  <c r="L4" i="32"/>
  <c r="I4" i="32"/>
  <c r="L3" i="32"/>
  <c r="P3" i="32" s="1"/>
  <c r="I3" i="32"/>
  <c r="M53" i="31"/>
  <c r="L52" i="31"/>
  <c r="L53" i="31" s="1"/>
  <c r="I52" i="31"/>
  <c r="M49" i="31"/>
  <c r="L48" i="31"/>
  <c r="N48" i="31" s="1"/>
  <c r="I48" i="31"/>
  <c r="L47" i="31"/>
  <c r="N47" i="31" s="1"/>
  <c r="I47" i="31"/>
  <c r="M44" i="31"/>
  <c r="L43" i="31"/>
  <c r="L44" i="31" s="1"/>
  <c r="N44" i="31" s="1"/>
  <c r="I43" i="31"/>
  <c r="M40" i="31"/>
  <c r="L39" i="31"/>
  <c r="P39" i="31" s="1"/>
  <c r="I39" i="31"/>
  <c r="L38" i="31"/>
  <c r="N38" i="31" s="1"/>
  <c r="I38" i="31"/>
  <c r="L37" i="31"/>
  <c r="P37" i="31" s="1"/>
  <c r="I37" i="31"/>
  <c r="L36" i="31"/>
  <c r="P36" i="31" s="1"/>
  <c r="I36" i="31"/>
  <c r="L35" i="31"/>
  <c r="P35" i="31" s="1"/>
  <c r="I35" i="31"/>
  <c r="M32" i="31"/>
  <c r="L31" i="31"/>
  <c r="N31" i="31" s="1"/>
  <c r="I31" i="31"/>
  <c r="L30" i="31"/>
  <c r="I30" i="31"/>
  <c r="L29" i="31"/>
  <c r="N29" i="31" s="1"/>
  <c r="I29" i="31"/>
  <c r="L28" i="31"/>
  <c r="N28" i="31" s="1"/>
  <c r="I28" i="31"/>
  <c r="L27" i="31"/>
  <c r="P27" i="31" s="1"/>
  <c r="I27" i="31"/>
  <c r="M24" i="31"/>
  <c r="L23" i="31"/>
  <c r="P23" i="31" s="1"/>
  <c r="I23" i="31"/>
  <c r="L22" i="31"/>
  <c r="N22" i="31" s="1"/>
  <c r="I22" i="31"/>
  <c r="M19" i="31"/>
  <c r="L18" i="31"/>
  <c r="P18" i="31" s="1"/>
  <c r="I18" i="31"/>
  <c r="L17" i="31"/>
  <c r="P17" i="31" s="1"/>
  <c r="I17" i="31"/>
  <c r="L16" i="31"/>
  <c r="P16" i="31" s="1"/>
  <c r="I16" i="31"/>
  <c r="M13" i="31"/>
  <c r="L12" i="31"/>
  <c r="P12" i="31" s="1"/>
  <c r="I12" i="31"/>
  <c r="M9" i="31"/>
  <c r="L8" i="31"/>
  <c r="P8" i="31" s="1"/>
  <c r="I8" i="31"/>
  <c r="L7" i="31"/>
  <c r="P7" i="31" s="1"/>
  <c r="I7" i="31"/>
  <c r="M4" i="31"/>
  <c r="L3" i="31"/>
  <c r="L4" i="31" s="1"/>
  <c r="N4" i="31" s="1"/>
  <c r="I3" i="31"/>
  <c r="M93" i="30"/>
  <c r="L92" i="30"/>
  <c r="P92" i="30" s="1"/>
  <c r="I92" i="30"/>
  <c r="L91" i="30"/>
  <c r="P91" i="30" s="1"/>
  <c r="I91" i="30"/>
  <c r="L90" i="30"/>
  <c r="P90" i="30" s="1"/>
  <c r="I90" i="30"/>
  <c r="L89" i="30"/>
  <c r="P89" i="30" s="1"/>
  <c r="I89" i="30"/>
  <c r="L88" i="30"/>
  <c r="I88" i="30"/>
  <c r="M85" i="30"/>
  <c r="L84" i="30"/>
  <c r="L85" i="30" s="1"/>
  <c r="N85" i="30" s="1"/>
  <c r="I84" i="30"/>
  <c r="M81" i="30"/>
  <c r="L80" i="30"/>
  <c r="L81" i="30" s="1"/>
  <c r="N81" i="30" s="1"/>
  <c r="I80" i="30"/>
  <c r="M77" i="30"/>
  <c r="L76" i="30"/>
  <c r="N76" i="30" s="1"/>
  <c r="I76" i="30"/>
  <c r="L75" i="30"/>
  <c r="P75" i="30" s="1"/>
  <c r="I75" i="30"/>
  <c r="L74" i="30"/>
  <c r="P74" i="30" s="1"/>
  <c r="I74" i="30"/>
  <c r="M71" i="30"/>
  <c r="L70" i="30"/>
  <c r="I70" i="30"/>
  <c r="L69" i="30"/>
  <c r="P69" i="30" s="1"/>
  <c r="I69" i="30"/>
  <c r="L68" i="30"/>
  <c r="P68" i="30" s="1"/>
  <c r="I68" i="30"/>
  <c r="L67" i="30"/>
  <c r="P67" i="30" s="1"/>
  <c r="I67" i="30"/>
  <c r="M64" i="30"/>
  <c r="L63" i="30"/>
  <c r="N63" i="30" s="1"/>
  <c r="I63" i="30"/>
  <c r="M60" i="30"/>
  <c r="L59" i="30"/>
  <c r="P59" i="30" s="1"/>
  <c r="I59" i="30"/>
  <c r="L58" i="30"/>
  <c r="P58" i="30" s="1"/>
  <c r="I58" i="30"/>
  <c r="L57" i="30"/>
  <c r="N57" i="30" s="1"/>
  <c r="I57" i="30"/>
  <c r="L56" i="30"/>
  <c r="P56" i="30" s="1"/>
  <c r="I56" i="30"/>
  <c r="L55" i="30"/>
  <c r="N55" i="30" s="1"/>
  <c r="I55" i="30"/>
  <c r="L54" i="30"/>
  <c r="P54" i="30" s="1"/>
  <c r="I54" i="30"/>
  <c r="L53" i="30"/>
  <c r="N53" i="30" s="1"/>
  <c r="I53" i="30"/>
  <c r="L52" i="30"/>
  <c r="N52" i="30" s="1"/>
  <c r="I52" i="30"/>
  <c r="L51" i="30"/>
  <c r="N51" i="30" s="1"/>
  <c r="I51" i="30"/>
  <c r="L50" i="30"/>
  <c r="P50" i="30" s="1"/>
  <c r="I50" i="30"/>
  <c r="L49" i="30"/>
  <c r="P49" i="30" s="1"/>
  <c r="I49" i="30"/>
  <c r="L48" i="30"/>
  <c r="P48" i="30" s="1"/>
  <c r="I48" i="30"/>
  <c r="L47" i="30"/>
  <c r="N47" i="30" s="1"/>
  <c r="I47" i="30"/>
  <c r="L46" i="30"/>
  <c r="N46" i="30" s="1"/>
  <c r="I46" i="30"/>
  <c r="L45" i="30"/>
  <c r="N45" i="30" s="1"/>
  <c r="I45" i="30"/>
  <c r="L44" i="30"/>
  <c r="N44" i="30" s="1"/>
  <c r="I44" i="30"/>
  <c r="L43" i="30"/>
  <c r="N43" i="30" s="1"/>
  <c r="I43" i="30"/>
  <c r="L42" i="30"/>
  <c r="I42" i="30"/>
  <c r="M39" i="30"/>
  <c r="L38" i="30"/>
  <c r="N38" i="30" s="1"/>
  <c r="I38" i="30"/>
  <c r="L37" i="30"/>
  <c r="N37" i="30" s="1"/>
  <c r="I37" i="30"/>
  <c r="L36" i="30"/>
  <c r="P36" i="30" s="1"/>
  <c r="I36" i="30"/>
  <c r="L35" i="30"/>
  <c r="P35" i="30" s="1"/>
  <c r="I35" i="30"/>
  <c r="L34" i="30"/>
  <c r="P34" i="30" s="1"/>
  <c r="I34" i="30"/>
  <c r="L33" i="30"/>
  <c r="I33" i="30"/>
  <c r="M30" i="30"/>
  <c r="L29" i="30"/>
  <c r="P29" i="30" s="1"/>
  <c r="I29" i="30"/>
  <c r="L28" i="30"/>
  <c r="P28" i="30" s="1"/>
  <c r="I28" i="30"/>
  <c r="L27" i="30"/>
  <c r="N27" i="30" s="1"/>
  <c r="I27" i="30"/>
  <c r="L26" i="30"/>
  <c r="P26" i="30" s="1"/>
  <c r="I26" i="30"/>
  <c r="L25" i="30"/>
  <c r="P25" i="30" s="1"/>
  <c r="I25" i="30"/>
  <c r="L24" i="30"/>
  <c r="I24" i="30"/>
  <c r="M21" i="30"/>
  <c r="L20" i="30"/>
  <c r="N20" i="30" s="1"/>
  <c r="I20" i="30"/>
  <c r="L19" i="30"/>
  <c r="P19" i="30" s="1"/>
  <c r="I19" i="30"/>
  <c r="L18" i="30"/>
  <c r="P18" i="30" s="1"/>
  <c r="I18" i="30"/>
  <c r="M15" i="30"/>
  <c r="L14" i="30"/>
  <c r="P14" i="30" s="1"/>
  <c r="I14" i="30"/>
  <c r="L13" i="30"/>
  <c r="N13" i="30" s="1"/>
  <c r="I13" i="30"/>
  <c r="M7" i="30"/>
  <c r="L6" i="30"/>
  <c r="P6" i="30" s="1"/>
  <c r="I6" i="30"/>
  <c r="L5" i="30"/>
  <c r="P5" i="30" s="1"/>
  <c r="I5" i="30"/>
  <c r="M47" i="29"/>
  <c r="L46" i="29"/>
  <c r="N46" i="29" s="1"/>
  <c r="I46" i="29"/>
  <c r="L45" i="29"/>
  <c r="I45" i="29"/>
  <c r="M42" i="29"/>
  <c r="L41" i="29"/>
  <c r="L42" i="29" s="1"/>
  <c r="N42" i="29" s="1"/>
  <c r="I41" i="29"/>
  <c r="M38" i="29"/>
  <c r="L37" i="29"/>
  <c r="P37" i="29" s="1"/>
  <c r="I37" i="29"/>
  <c r="L36" i="29"/>
  <c r="P36" i="29" s="1"/>
  <c r="I36" i="29"/>
  <c r="L35" i="29"/>
  <c r="I35" i="29"/>
  <c r="M32" i="29"/>
  <c r="L31" i="29"/>
  <c r="I31" i="29"/>
  <c r="L30" i="29"/>
  <c r="N30" i="29" s="1"/>
  <c r="I30" i="29"/>
  <c r="L29" i="29"/>
  <c r="P29" i="29" s="1"/>
  <c r="I29" i="29"/>
  <c r="M26" i="29"/>
  <c r="L25" i="29"/>
  <c r="P25" i="29" s="1"/>
  <c r="I25" i="29"/>
  <c r="M23" i="29"/>
  <c r="L22" i="29"/>
  <c r="P22" i="29" s="1"/>
  <c r="I22" i="29"/>
  <c r="L21" i="29"/>
  <c r="P21" i="29" s="1"/>
  <c r="I21" i="29"/>
  <c r="L20" i="29"/>
  <c r="P20" i="29" s="1"/>
  <c r="I20" i="29"/>
  <c r="L19" i="29"/>
  <c r="N19" i="29" s="1"/>
  <c r="I19" i="29"/>
  <c r="L18" i="29"/>
  <c r="N18" i="29" s="1"/>
  <c r="I18" i="29"/>
  <c r="M16" i="29"/>
  <c r="L15" i="29"/>
  <c r="P15" i="29" s="1"/>
  <c r="I15" i="29"/>
  <c r="L14" i="29"/>
  <c r="P14" i="29" s="1"/>
  <c r="I14" i="29"/>
  <c r="L13" i="29"/>
  <c r="P13" i="29" s="1"/>
  <c r="I13" i="29"/>
  <c r="L12" i="29"/>
  <c r="P12" i="29" s="1"/>
  <c r="I12" i="29"/>
  <c r="L11" i="29"/>
  <c r="P11" i="29" s="1"/>
  <c r="I11" i="29"/>
  <c r="L10" i="29"/>
  <c r="P10" i="29" s="1"/>
  <c r="I10" i="29"/>
  <c r="L9" i="29"/>
  <c r="P9" i="29" s="1"/>
  <c r="I9" i="29"/>
  <c r="L8" i="29"/>
  <c r="I8" i="29"/>
  <c r="M5" i="29"/>
  <c r="L4" i="29"/>
  <c r="P4" i="29" s="1"/>
  <c r="I4" i="29"/>
  <c r="L3" i="29"/>
  <c r="N3" i="29" s="1"/>
  <c r="I3" i="29"/>
  <c r="M110" i="28"/>
  <c r="L109" i="28"/>
  <c r="N109" i="28" s="1"/>
  <c r="I109" i="28"/>
  <c r="M106" i="28"/>
  <c r="L105" i="28"/>
  <c r="P105" i="28" s="1"/>
  <c r="I105" i="28"/>
  <c r="M102" i="28"/>
  <c r="L101" i="28"/>
  <c r="N101" i="28" s="1"/>
  <c r="I101" i="28"/>
  <c r="L100" i="28"/>
  <c r="P100" i="28" s="1"/>
  <c r="I100" i="28"/>
  <c r="M94" i="28"/>
  <c r="L93" i="28"/>
  <c r="N93" i="28" s="1"/>
  <c r="I93" i="28"/>
  <c r="L92" i="28"/>
  <c r="P92" i="28" s="1"/>
  <c r="I92" i="28"/>
  <c r="L91" i="28"/>
  <c r="I91" i="28"/>
  <c r="L90" i="28"/>
  <c r="N90" i="28" s="1"/>
  <c r="I90" i="28"/>
  <c r="M87" i="28"/>
  <c r="L86" i="28"/>
  <c r="P86" i="28" s="1"/>
  <c r="I86" i="28"/>
  <c r="L85" i="28"/>
  <c r="I85" i="28"/>
  <c r="M82" i="28"/>
  <c r="L81" i="28"/>
  <c r="P81" i="28" s="1"/>
  <c r="I81" i="28"/>
  <c r="M78" i="28"/>
  <c r="L77" i="28"/>
  <c r="N77" i="28" s="1"/>
  <c r="I77" i="28"/>
  <c r="L76" i="28"/>
  <c r="N76" i="28" s="1"/>
  <c r="I76" i="28"/>
  <c r="L75" i="28"/>
  <c r="I75" i="28"/>
  <c r="M68" i="28"/>
  <c r="L67" i="28"/>
  <c r="P67" i="28" s="1"/>
  <c r="I67" i="28"/>
  <c r="M64" i="28"/>
  <c r="L63" i="28"/>
  <c r="N63" i="28" s="1"/>
  <c r="I63" i="28"/>
  <c r="L62" i="28"/>
  <c r="I62" i="28"/>
  <c r="M58" i="28"/>
  <c r="L57" i="28"/>
  <c r="P57" i="28" s="1"/>
  <c r="I57" i="28"/>
  <c r="L56" i="28"/>
  <c r="P56" i="28" s="1"/>
  <c r="I56" i="28"/>
  <c r="L55" i="28"/>
  <c r="P55" i="28" s="1"/>
  <c r="I55" i="28"/>
  <c r="M52" i="28"/>
  <c r="L51" i="28"/>
  <c r="P51" i="28" s="1"/>
  <c r="I51" i="28"/>
  <c r="L50" i="28"/>
  <c r="I50" i="28"/>
  <c r="L49" i="28"/>
  <c r="P49" i="28" s="1"/>
  <c r="I49" i="28"/>
  <c r="M46" i="28"/>
  <c r="L45" i="28"/>
  <c r="L46" i="28" s="1"/>
  <c r="I45" i="28"/>
  <c r="M42" i="28"/>
  <c r="L41" i="28"/>
  <c r="P41" i="28" s="1"/>
  <c r="I41" i="28"/>
  <c r="L40" i="28"/>
  <c r="P40" i="28" s="1"/>
  <c r="I40" i="28"/>
  <c r="L39" i="28"/>
  <c r="P39" i="28" s="1"/>
  <c r="I39" i="28"/>
  <c r="L38" i="28"/>
  <c r="N38" i="28" s="1"/>
  <c r="I38" i="28"/>
  <c r="M35" i="28"/>
  <c r="L34" i="28"/>
  <c r="I34" i="28"/>
  <c r="L33" i="28"/>
  <c r="P33" i="28" s="1"/>
  <c r="I33" i="28"/>
  <c r="M30" i="28"/>
  <c r="L29" i="28"/>
  <c r="N29" i="28" s="1"/>
  <c r="I29" i="28"/>
  <c r="L28" i="28"/>
  <c r="N28" i="28" s="1"/>
  <c r="I28" i="28"/>
  <c r="L27" i="28"/>
  <c r="P27" i="28" s="1"/>
  <c r="I27" i="28"/>
  <c r="L26" i="28"/>
  <c r="P26" i="28" s="1"/>
  <c r="I26" i="28"/>
  <c r="L25" i="28"/>
  <c r="P25" i="28" s="1"/>
  <c r="I25" i="28"/>
  <c r="L24" i="28"/>
  <c r="N24" i="28" s="1"/>
  <c r="I24" i="28"/>
  <c r="L23" i="28"/>
  <c r="N23" i="28" s="1"/>
  <c r="I23" i="28"/>
  <c r="L22" i="28"/>
  <c r="P22" i="28" s="1"/>
  <c r="I22" i="28"/>
  <c r="L21" i="28"/>
  <c r="I21" i="28"/>
  <c r="M18" i="28"/>
  <c r="L17" i="28"/>
  <c r="L18" i="28" s="1"/>
  <c r="N18" i="28" s="1"/>
  <c r="I17" i="28"/>
  <c r="M14" i="28"/>
  <c r="L13" i="28"/>
  <c r="L14" i="28" s="1"/>
  <c r="N14" i="28" s="1"/>
  <c r="I13" i="28"/>
  <c r="M10" i="28"/>
  <c r="L9" i="28"/>
  <c r="P9" i="28" s="1"/>
  <c r="I9" i="28"/>
  <c r="L8" i="28"/>
  <c r="N8" i="28" s="1"/>
  <c r="I8" i="28"/>
  <c r="L7" i="28"/>
  <c r="P7" i="28" s="1"/>
  <c r="I7" i="28"/>
  <c r="L6" i="28"/>
  <c r="P6" i="28" s="1"/>
  <c r="I6" i="28"/>
  <c r="L5" i="28"/>
  <c r="P5" i="28" s="1"/>
  <c r="I5" i="28"/>
  <c r="L4" i="28"/>
  <c r="P4" i="28" s="1"/>
  <c r="I4" i="28"/>
  <c r="L3" i="28"/>
  <c r="P3" i="28" s="1"/>
  <c r="I3" i="28"/>
  <c r="M84" i="27"/>
  <c r="L83" i="27"/>
  <c r="P83" i="27" s="1"/>
  <c r="I83" i="27"/>
  <c r="L82" i="27"/>
  <c r="I82" i="27"/>
  <c r="M80" i="27"/>
  <c r="L79" i="27"/>
  <c r="L80" i="27" s="1"/>
  <c r="I79" i="27"/>
  <c r="M76" i="27"/>
  <c r="L75" i="27"/>
  <c r="P75" i="27" s="1"/>
  <c r="I75" i="27"/>
  <c r="L74" i="27"/>
  <c r="P74" i="27" s="1"/>
  <c r="I74" i="27"/>
  <c r="L73" i="27"/>
  <c r="P73" i="27" s="1"/>
  <c r="I73" i="27"/>
  <c r="L72" i="27"/>
  <c r="I72" i="27"/>
  <c r="M69" i="27"/>
  <c r="L68" i="27"/>
  <c r="P68" i="27" s="1"/>
  <c r="I68" i="27"/>
  <c r="L67" i="27"/>
  <c r="P67" i="27" s="1"/>
  <c r="I67" i="27"/>
  <c r="L66" i="27"/>
  <c r="N66" i="27" s="1"/>
  <c r="I66" i="27"/>
  <c r="L65" i="27"/>
  <c r="P65" i="27" s="1"/>
  <c r="I65" i="27"/>
  <c r="L64" i="27"/>
  <c r="P64" i="27" s="1"/>
  <c r="I64" i="27"/>
  <c r="L63" i="27"/>
  <c r="P63" i="27" s="1"/>
  <c r="I63" i="27"/>
  <c r="L62" i="27"/>
  <c r="P62" i="27" s="1"/>
  <c r="I62" i="27"/>
  <c r="M59" i="27"/>
  <c r="L58" i="27"/>
  <c r="P58" i="27" s="1"/>
  <c r="I58" i="27"/>
  <c r="L57" i="27"/>
  <c r="N57" i="27" s="1"/>
  <c r="I57" i="27"/>
  <c r="M54" i="27"/>
  <c r="L53" i="27"/>
  <c r="L54" i="27" s="1"/>
  <c r="N54" i="27" s="1"/>
  <c r="I53" i="27"/>
  <c r="M50" i="27"/>
  <c r="L49" i="27"/>
  <c r="P49" i="27" s="1"/>
  <c r="I49" i="27"/>
  <c r="L48" i="27"/>
  <c r="P48" i="27" s="1"/>
  <c r="I48" i="27"/>
  <c r="L47" i="27"/>
  <c r="I47" i="27"/>
  <c r="L46" i="27"/>
  <c r="P46" i="27" s="1"/>
  <c r="I46" i="27"/>
  <c r="M43" i="27"/>
  <c r="L42" i="27"/>
  <c r="N42" i="27" s="1"/>
  <c r="I42" i="27"/>
  <c r="M39" i="27"/>
  <c r="L38" i="27"/>
  <c r="N38" i="27" s="1"/>
  <c r="I38" i="27"/>
  <c r="M32" i="27"/>
  <c r="L31" i="27"/>
  <c r="P31" i="27" s="1"/>
  <c r="I31" i="27"/>
  <c r="L30" i="27"/>
  <c r="P30" i="27" s="1"/>
  <c r="I30" i="27"/>
  <c r="L29" i="27"/>
  <c r="I29" i="27"/>
  <c r="M26" i="27"/>
  <c r="L25" i="27"/>
  <c r="L26" i="27" s="1"/>
  <c r="I25" i="27"/>
  <c r="M22" i="27"/>
  <c r="L21" i="27"/>
  <c r="L22" i="27" s="1"/>
  <c r="N22" i="27" s="1"/>
  <c r="I21" i="27"/>
  <c r="M18" i="27"/>
  <c r="L17" i="27"/>
  <c r="P17" i="27" s="1"/>
  <c r="I17" i="27"/>
  <c r="L16" i="27"/>
  <c r="P16" i="27" s="1"/>
  <c r="I16" i="27"/>
  <c r="L15" i="27"/>
  <c r="P15" i="27" s="1"/>
  <c r="I15" i="27"/>
  <c r="L14" i="27"/>
  <c r="P14" i="27" s="1"/>
  <c r="I14" i="27"/>
  <c r="M11" i="27"/>
  <c r="L10" i="27"/>
  <c r="P10" i="27" s="1"/>
  <c r="I10" i="27"/>
  <c r="L9" i="27"/>
  <c r="P9" i="27" s="1"/>
  <c r="I9" i="27"/>
  <c r="L8" i="27"/>
  <c r="I8" i="27"/>
  <c r="M5" i="27"/>
  <c r="L4" i="27"/>
  <c r="P4" i="27" s="1"/>
  <c r="I4" i="27"/>
  <c r="L3" i="27"/>
  <c r="I3" i="27"/>
  <c r="I3" i="26"/>
  <c r="L3" i="26"/>
  <c r="N3" i="26" s="1"/>
  <c r="M4" i="26"/>
  <c r="I7" i="26"/>
  <c r="L7" i="26"/>
  <c r="P7" i="26" s="1"/>
  <c r="I8" i="26"/>
  <c r="L8" i="26"/>
  <c r="N8" i="26" s="1"/>
  <c r="I9" i="26"/>
  <c r="L9" i="26"/>
  <c r="N9" i="26"/>
  <c r="P9" i="26"/>
  <c r="I10" i="26"/>
  <c r="L10" i="26"/>
  <c r="N10" i="26" s="1"/>
  <c r="I11" i="26"/>
  <c r="L11" i="26"/>
  <c r="N11" i="26" s="1"/>
  <c r="P11" i="26"/>
  <c r="I12" i="26"/>
  <c r="L12" i="26"/>
  <c r="P12" i="26" s="1"/>
  <c r="I13" i="26"/>
  <c r="L13" i="26"/>
  <c r="N13" i="26" s="1"/>
  <c r="M14" i="26"/>
  <c r="I17" i="26"/>
  <c r="L17" i="26"/>
  <c r="N17" i="26" s="1"/>
  <c r="M18" i="26"/>
  <c r="I21" i="26"/>
  <c r="L21" i="26"/>
  <c r="I22" i="26"/>
  <c r="L22" i="26"/>
  <c r="N22" i="26" s="1"/>
  <c r="I23" i="26"/>
  <c r="L23" i="26"/>
  <c r="P23" i="26" s="1"/>
  <c r="N23" i="26"/>
  <c r="I24" i="26"/>
  <c r="L24" i="26"/>
  <c r="P24" i="26" s="1"/>
  <c r="M25" i="26"/>
  <c r="I28" i="26"/>
  <c r="L28" i="26"/>
  <c r="N28" i="26" s="1"/>
  <c r="I29" i="26"/>
  <c r="L29" i="26"/>
  <c r="N29" i="26" s="1"/>
  <c r="M30" i="26"/>
  <c r="I34" i="26"/>
  <c r="L34" i="26"/>
  <c r="N34" i="26"/>
  <c r="P34" i="26"/>
  <c r="I35" i="26"/>
  <c r="L35" i="26"/>
  <c r="N35" i="26" s="1"/>
  <c r="I36" i="26"/>
  <c r="L36" i="26"/>
  <c r="P36" i="26" s="1"/>
  <c r="M37" i="26"/>
  <c r="I40" i="26"/>
  <c r="L40" i="26"/>
  <c r="N40" i="26" s="1"/>
  <c r="M41" i="26"/>
  <c r="I47" i="26"/>
  <c r="L47" i="26"/>
  <c r="P47" i="26" s="1"/>
  <c r="N47" i="26"/>
  <c r="M48" i="26"/>
  <c r="I51" i="26"/>
  <c r="L51" i="26"/>
  <c r="I52" i="26"/>
  <c r="L52" i="26"/>
  <c r="N52" i="26" s="1"/>
  <c r="M53" i="26"/>
  <c r="I56" i="26"/>
  <c r="L56" i="26"/>
  <c r="P56" i="26" s="1"/>
  <c r="N56" i="26"/>
  <c r="I57" i="26"/>
  <c r="L57" i="26"/>
  <c r="N57" i="26" s="1"/>
  <c r="I60" i="26"/>
  <c r="L60" i="26"/>
  <c r="I61" i="26"/>
  <c r="L61" i="26"/>
  <c r="P61" i="26" s="1"/>
  <c r="M62" i="26"/>
  <c r="I65" i="26"/>
  <c r="L65" i="26"/>
  <c r="N65" i="26" s="1"/>
  <c r="M66" i="26"/>
  <c r="I69" i="26"/>
  <c r="L69" i="26"/>
  <c r="L70" i="26" s="1"/>
  <c r="M70" i="26"/>
  <c r="I73" i="26"/>
  <c r="L73" i="26"/>
  <c r="N73" i="26" s="1"/>
  <c r="I74" i="26"/>
  <c r="L74" i="26"/>
  <c r="N74" i="26" s="1"/>
  <c r="M75" i="26"/>
  <c r="I78" i="26"/>
  <c r="L78" i="26"/>
  <c r="N78" i="26" s="1"/>
  <c r="I79" i="26"/>
  <c r="L79" i="26"/>
  <c r="N79" i="26" s="1"/>
  <c r="I80" i="26"/>
  <c r="L80" i="26"/>
  <c r="P80" i="26" s="1"/>
  <c r="N80" i="26"/>
  <c r="M81" i="26"/>
  <c r="I84" i="26"/>
  <c r="L84" i="26"/>
  <c r="I85" i="26"/>
  <c r="L85" i="26"/>
  <c r="N85" i="26" s="1"/>
  <c r="I86" i="26"/>
  <c r="L86" i="26"/>
  <c r="N86" i="26" s="1"/>
  <c r="M87" i="26"/>
  <c r="I90" i="26"/>
  <c r="L90" i="26"/>
  <c r="N90" i="26" s="1"/>
  <c r="M91" i="26"/>
  <c r="I94" i="26"/>
  <c r="L94" i="26"/>
  <c r="P94" i="26" s="1"/>
  <c r="I95" i="26"/>
  <c r="L95" i="26"/>
  <c r="N95" i="26" s="1"/>
  <c r="I96" i="26"/>
  <c r="L96" i="26"/>
  <c r="N96" i="26" s="1"/>
  <c r="I97" i="26"/>
  <c r="L97" i="26"/>
  <c r="P97" i="26" s="1"/>
  <c r="N97" i="26"/>
  <c r="M98" i="26"/>
  <c r="I101" i="26"/>
  <c r="L101" i="26"/>
  <c r="P101" i="26" s="1"/>
  <c r="I102" i="26"/>
  <c r="L102" i="26"/>
  <c r="P102" i="26" s="1"/>
  <c r="M103" i="26"/>
  <c r="I106" i="26"/>
  <c r="L106" i="26"/>
  <c r="P106" i="26" s="1"/>
  <c r="N106" i="26"/>
  <c r="M107" i="26"/>
  <c r="M141" i="25"/>
  <c r="L140" i="25"/>
  <c r="L141" i="25" s="1"/>
  <c r="I140" i="25"/>
  <c r="M137" i="25"/>
  <c r="L136" i="25"/>
  <c r="P136" i="25" s="1"/>
  <c r="I136" i="25"/>
  <c r="L135" i="25"/>
  <c r="N135" i="25" s="1"/>
  <c r="I135" i="25"/>
  <c r="L134" i="25"/>
  <c r="P134" i="25" s="1"/>
  <c r="I134" i="25"/>
  <c r="L133" i="25"/>
  <c r="P133" i="25" s="1"/>
  <c r="I133" i="25"/>
  <c r="M130" i="25"/>
  <c r="L129" i="25"/>
  <c r="P129" i="25" s="1"/>
  <c r="I129" i="25"/>
  <c r="L128" i="25"/>
  <c r="N128" i="25" s="1"/>
  <c r="I128" i="25"/>
  <c r="L127" i="25"/>
  <c r="P127" i="25" s="1"/>
  <c r="I127" i="25"/>
  <c r="L126" i="25"/>
  <c r="P126" i="25" s="1"/>
  <c r="I126" i="25"/>
  <c r="L125" i="25"/>
  <c r="N125" i="25" s="1"/>
  <c r="I125" i="25"/>
  <c r="L124" i="25"/>
  <c r="P124" i="25" s="1"/>
  <c r="I124" i="25"/>
  <c r="L123" i="25"/>
  <c r="P123" i="25" s="1"/>
  <c r="I123" i="25"/>
  <c r="L122" i="25"/>
  <c r="N122" i="25" s="1"/>
  <c r="I122" i="25"/>
  <c r="L121" i="25"/>
  <c r="P121" i="25" s="1"/>
  <c r="I121" i="25"/>
  <c r="L120" i="25"/>
  <c r="N120" i="25" s="1"/>
  <c r="I120" i="25"/>
  <c r="L119" i="25"/>
  <c r="P119" i="25" s="1"/>
  <c r="I119" i="25"/>
  <c r="L118" i="25"/>
  <c r="N118" i="25" s="1"/>
  <c r="I118" i="25"/>
  <c r="M115" i="25"/>
  <c r="L114" i="25"/>
  <c r="P114" i="25" s="1"/>
  <c r="I114" i="25"/>
  <c r="L113" i="25"/>
  <c r="P113" i="25" s="1"/>
  <c r="I113" i="25"/>
  <c r="L112" i="25"/>
  <c r="N112" i="25" s="1"/>
  <c r="I112" i="25"/>
  <c r="L111" i="25"/>
  <c r="P111" i="25" s="1"/>
  <c r="I111" i="25"/>
  <c r="L110" i="25"/>
  <c r="N110" i="25" s="1"/>
  <c r="I110" i="25"/>
  <c r="L109" i="25"/>
  <c r="N109" i="25" s="1"/>
  <c r="I109" i="25"/>
  <c r="L108" i="25"/>
  <c r="P108" i="25" s="1"/>
  <c r="I108" i="25"/>
  <c r="L107" i="25"/>
  <c r="N107" i="25" s="1"/>
  <c r="I107" i="25"/>
  <c r="L106" i="25"/>
  <c r="P106" i="25" s="1"/>
  <c r="I106" i="25"/>
  <c r="L105" i="25"/>
  <c r="N105" i="25" s="1"/>
  <c r="I105" i="25"/>
  <c r="L104" i="25"/>
  <c r="N104" i="25" s="1"/>
  <c r="I104" i="25"/>
  <c r="L103" i="25"/>
  <c r="P103" i="25" s="1"/>
  <c r="I103" i="25"/>
  <c r="L102" i="25"/>
  <c r="N102" i="25" s="1"/>
  <c r="I102" i="25"/>
  <c r="L101" i="25"/>
  <c r="P101" i="25" s="1"/>
  <c r="I101" i="25"/>
  <c r="L100" i="25"/>
  <c r="P100" i="25" s="1"/>
  <c r="I100" i="25"/>
  <c r="L99" i="25"/>
  <c r="N99" i="25" s="1"/>
  <c r="I99" i="25"/>
  <c r="L98" i="25"/>
  <c r="P98" i="25" s="1"/>
  <c r="I98" i="25"/>
  <c r="L97" i="25"/>
  <c r="P97" i="25" s="1"/>
  <c r="I97" i="25"/>
  <c r="L96" i="25"/>
  <c r="P96" i="25" s="1"/>
  <c r="I96" i="25"/>
  <c r="L95" i="25"/>
  <c r="P95" i="25" s="1"/>
  <c r="I95" i="25"/>
  <c r="L94" i="25"/>
  <c r="N94" i="25" s="1"/>
  <c r="I94" i="25"/>
  <c r="L93" i="25"/>
  <c r="P93" i="25" s="1"/>
  <c r="I93" i="25"/>
  <c r="L92" i="25"/>
  <c r="N92" i="25" s="1"/>
  <c r="I92" i="25"/>
  <c r="L91" i="25"/>
  <c r="P91" i="25" s="1"/>
  <c r="I91" i="25"/>
  <c r="L90" i="25"/>
  <c r="N90" i="25" s="1"/>
  <c r="I90" i="25"/>
  <c r="L89" i="25"/>
  <c r="P89" i="25" s="1"/>
  <c r="I89" i="25"/>
  <c r="L88" i="25"/>
  <c r="P88" i="25" s="1"/>
  <c r="I88" i="25"/>
  <c r="L87" i="25"/>
  <c r="N87" i="25" s="1"/>
  <c r="I87" i="25"/>
  <c r="L86" i="25"/>
  <c r="P86" i="25" s="1"/>
  <c r="I86" i="25"/>
  <c r="L85" i="25"/>
  <c r="P85" i="25" s="1"/>
  <c r="I85" i="25"/>
  <c r="L84" i="25"/>
  <c r="P84" i="25" s="1"/>
  <c r="I84" i="25"/>
  <c r="M81" i="25"/>
  <c r="L80" i="25"/>
  <c r="P80" i="25" s="1"/>
  <c r="I80" i="25"/>
  <c r="L79" i="25"/>
  <c r="P79" i="25" s="1"/>
  <c r="I79" i="25"/>
  <c r="L78" i="25"/>
  <c r="P78" i="25" s="1"/>
  <c r="I78" i="25"/>
  <c r="L77" i="25"/>
  <c r="P77" i="25" s="1"/>
  <c r="I77" i="25"/>
  <c r="L76" i="25"/>
  <c r="P76" i="25" s="1"/>
  <c r="I76" i="25"/>
  <c r="L75" i="25"/>
  <c r="P75" i="25" s="1"/>
  <c r="I75" i="25"/>
  <c r="L74" i="25"/>
  <c r="N74" i="25" s="1"/>
  <c r="I74" i="25"/>
  <c r="L73" i="25"/>
  <c r="N73" i="25" s="1"/>
  <c r="I73" i="25"/>
  <c r="L72" i="25"/>
  <c r="P72" i="25" s="1"/>
  <c r="I72" i="25"/>
  <c r="L71" i="25"/>
  <c r="P71" i="25" s="1"/>
  <c r="I71" i="25"/>
  <c r="L70" i="25"/>
  <c r="P70" i="25" s="1"/>
  <c r="I70" i="25"/>
  <c r="L69" i="25"/>
  <c r="P69" i="25" s="1"/>
  <c r="I69" i="25"/>
  <c r="L68" i="25"/>
  <c r="I68" i="25"/>
  <c r="L67" i="25"/>
  <c r="P67" i="25" s="1"/>
  <c r="I67" i="25"/>
  <c r="M64" i="25"/>
  <c r="L63" i="25"/>
  <c r="P63" i="25" s="1"/>
  <c r="I63" i="25"/>
  <c r="L62" i="25"/>
  <c r="N62" i="25" s="1"/>
  <c r="I62" i="25"/>
  <c r="L61" i="25"/>
  <c r="I61" i="25"/>
  <c r="L60" i="25"/>
  <c r="P60" i="25" s="1"/>
  <c r="I60" i="25"/>
  <c r="M57" i="25"/>
  <c r="L56" i="25"/>
  <c r="N56" i="25" s="1"/>
  <c r="I56" i="25"/>
  <c r="L55" i="25"/>
  <c r="P55" i="25" s="1"/>
  <c r="I55" i="25"/>
  <c r="L54" i="25"/>
  <c r="N54" i="25" s="1"/>
  <c r="I54" i="25"/>
  <c r="L53" i="25"/>
  <c r="P53" i="25" s="1"/>
  <c r="I53" i="25"/>
  <c r="M50" i="25"/>
  <c r="L49" i="25"/>
  <c r="P49" i="25" s="1"/>
  <c r="I49" i="25"/>
  <c r="L48" i="25"/>
  <c r="N48" i="25" s="1"/>
  <c r="I48" i="25"/>
  <c r="L47" i="25"/>
  <c r="N47" i="25" s="1"/>
  <c r="I47" i="25"/>
  <c r="L46" i="25"/>
  <c r="P46" i="25" s="1"/>
  <c r="I46" i="25"/>
  <c r="L45" i="25"/>
  <c r="P45" i="25" s="1"/>
  <c r="I45" i="25"/>
  <c r="M42" i="25"/>
  <c r="L41" i="25"/>
  <c r="P41" i="25" s="1"/>
  <c r="I41" i="25"/>
  <c r="L40" i="25"/>
  <c r="N40" i="25" s="1"/>
  <c r="I40" i="25"/>
  <c r="L39" i="25"/>
  <c r="N39" i="25" s="1"/>
  <c r="I39" i="25"/>
  <c r="L38" i="25"/>
  <c r="P38" i="25" s="1"/>
  <c r="I38" i="25"/>
  <c r="M35" i="25"/>
  <c r="L34" i="25"/>
  <c r="P34" i="25" s="1"/>
  <c r="I34" i="25"/>
  <c r="L33" i="25"/>
  <c r="P33" i="25" s="1"/>
  <c r="I33" i="25"/>
  <c r="L32" i="25"/>
  <c r="P32" i="25" s="1"/>
  <c r="I32" i="25"/>
  <c r="L31" i="25"/>
  <c r="P31" i="25" s="1"/>
  <c r="I31" i="25"/>
  <c r="L30" i="25"/>
  <c r="P30" i="25" s="1"/>
  <c r="I30" i="25"/>
  <c r="L29" i="25"/>
  <c r="P29" i="25" s="1"/>
  <c r="I29" i="25"/>
  <c r="L28" i="25"/>
  <c r="N28" i="25" s="1"/>
  <c r="I28" i="25"/>
  <c r="L27" i="25"/>
  <c r="P27" i="25" s="1"/>
  <c r="I27" i="25"/>
  <c r="M24" i="25"/>
  <c r="L23" i="25"/>
  <c r="P23" i="25" s="1"/>
  <c r="I23" i="25"/>
  <c r="L22" i="25"/>
  <c r="N22" i="25" s="1"/>
  <c r="I22" i="25"/>
  <c r="L21" i="25"/>
  <c r="I21" i="25"/>
  <c r="M18" i="25"/>
  <c r="L17" i="25"/>
  <c r="L18" i="25" s="1"/>
  <c r="N18" i="25" s="1"/>
  <c r="I17" i="25"/>
  <c r="M14" i="25"/>
  <c r="L13" i="25"/>
  <c r="L14" i="25" s="1"/>
  <c r="N14" i="25" s="1"/>
  <c r="I13" i="25"/>
  <c r="M10" i="25"/>
  <c r="L9" i="25"/>
  <c r="P9" i="25" s="1"/>
  <c r="I9" i="25"/>
  <c r="L8" i="25"/>
  <c r="P8" i="25" s="1"/>
  <c r="I8" i="25"/>
  <c r="L7" i="25"/>
  <c r="P7" i="25" s="1"/>
  <c r="I7" i="25"/>
  <c r="M4" i="25"/>
  <c r="L3" i="25"/>
  <c r="L4" i="25" s="1"/>
  <c r="N4" i="25" s="1"/>
  <c r="I3" i="25"/>
  <c r="M21" i="24"/>
  <c r="L20" i="24"/>
  <c r="N20" i="24" s="1"/>
  <c r="I20" i="24"/>
  <c r="M17" i="24"/>
  <c r="L16" i="24"/>
  <c r="P16" i="24" s="1"/>
  <c r="I16" i="24"/>
  <c r="L15" i="24"/>
  <c r="P15" i="24" s="1"/>
  <c r="I15" i="24"/>
  <c r="M12" i="24"/>
  <c r="L11" i="24"/>
  <c r="L12" i="24" s="1"/>
  <c r="I11" i="24"/>
  <c r="M8" i="24"/>
  <c r="L7" i="24"/>
  <c r="P7" i="24" s="1"/>
  <c r="I7" i="24"/>
  <c r="M4" i="24"/>
  <c r="L3" i="24"/>
  <c r="P3" i="24" s="1"/>
  <c r="I3" i="24"/>
  <c r="M39" i="23"/>
  <c r="L38" i="23"/>
  <c r="L39" i="23" s="1"/>
  <c r="I38" i="23"/>
  <c r="M35" i="23"/>
  <c r="L34" i="23"/>
  <c r="P34" i="23" s="1"/>
  <c r="I34" i="23"/>
  <c r="L33" i="23"/>
  <c r="L35" i="23" s="1"/>
  <c r="N35" i="23" s="1"/>
  <c r="I33" i="23"/>
  <c r="M30" i="23"/>
  <c r="L29" i="23"/>
  <c r="P29" i="23" s="1"/>
  <c r="I29" i="23"/>
  <c r="L28" i="23"/>
  <c r="P28" i="23" s="1"/>
  <c r="I28" i="23"/>
  <c r="L27" i="23"/>
  <c r="I27" i="23"/>
  <c r="M21" i="23"/>
  <c r="L20" i="23"/>
  <c r="N20" i="23" s="1"/>
  <c r="I20" i="23"/>
  <c r="M17" i="23"/>
  <c r="L16" i="23"/>
  <c r="P16" i="23" s="1"/>
  <c r="I16" i="23"/>
  <c r="L15" i="23"/>
  <c r="N15" i="23" s="1"/>
  <c r="I15" i="23"/>
  <c r="L14" i="23"/>
  <c r="N14" i="23" s="1"/>
  <c r="I14" i="23"/>
  <c r="L13" i="23"/>
  <c r="N13" i="23" s="1"/>
  <c r="I13" i="23"/>
  <c r="L12" i="23"/>
  <c r="P12" i="23" s="1"/>
  <c r="I12" i="23"/>
  <c r="M9" i="23"/>
  <c r="L8" i="23"/>
  <c r="P8" i="23" s="1"/>
  <c r="I8" i="23"/>
  <c r="M5" i="23"/>
  <c r="L4" i="23"/>
  <c r="P4" i="23" s="1"/>
  <c r="I4" i="23"/>
  <c r="L3" i="23"/>
  <c r="N3" i="23" s="1"/>
  <c r="I3" i="23"/>
  <c r="M70" i="8"/>
  <c r="L69" i="8"/>
  <c r="P69" i="8" s="1"/>
  <c r="I69" i="8"/>
  <c r="L68" i="8"/>
  <c r="P68" i="8" s="1"/>
  <c r="I68" i="8"/>
  <c r="L67" i="8"/>
  <c r="P67" i="8" s="1"/>
  <c r="I67" i="8"/>
  <c r="L66" i="8"/>
  <c r="P66" i="8" s="1"/>
  <c r="I66" i="8"/>
  <c r="L65" i="8"/>
  <c r="N65" i="8" s="1"/>
  <c r="I65" i="8"/>
  <c r="L64" i="8"/>
  <c r="P64" i="8" s="1"/>
  <c r="I64" i="8"/>
  <c r="M61" i="8"/>
  <c r="L60" i="8"/>
  <c r="P60" i="8" s="1"/>
  <c r="I60" i="8"/>
  <c r="L59" i="8"/>
  <c r="L61" i="8" s="1"/>
  <c r="N61" i="8" s="1"/>
  <c r="I59" i="8"/>
  <c r="M56" i="8"/>
  <c r="L55" i="8"/>
  <c r="L56" i="8" s="1"/>
  <c r="I55" i="8"/>
  <c r="M52" i="8"/>
  <c r="L51" i="8"/>
  <c r="P51" i="8" s="1"/>
  <c r="I51" i="8"/>
  <c r="M48" i="8"/>
  <c r="L47" i="8"/>
  <c r="N47" i="8" s="1"/>
  <c r="I47" i="8"/>
  <c r="L46" i="8"/>
  <c r="N46" i="8" s="1"/>
  <c r="I46" i="8"/>
  <c r="L45" i="8"/>
  <c r="P45" i="8" s="1"/>
  <c r="I45" i="8"/>
  <c r="M38" i="8"/>
  <c r="L37" i="8"/>
  <c r="P37" i="8" s="1"/>
  <c r="I37" i="8"/>
  <c r="L36" i="8"/>
  <c r="L38" i="8" s="1"/>
  <c r="N38" i="8" s="1"/>
  <c r="I36" i="8"/>
  <c r="M33" i="8"/>
  <c r="L32" i="8"/>
  <c r="L33" i="8" s="1"/>
  <c r="N33" i="8" s="1"/>
  <c r="I32" i="8"/>
  <c r="M29" i="8"/>
  <c r="L28" i="8"/>
  <c r="P28" i="8" s="1"/>
  <c r="I28" i="8"/>
  <c r="L27" i="8"/>
  <c r="P27" i="8" s="1"/>
  <c r="I27" i="8"/>
  <c r="M24" i="8"/>
  <c r="L23" i="8"/>
  <c r="N23" i="8" s="1"/>
  <c r="I23" i="8"/>
  <c r="L22" i="8"/>
  <c r="P22" i="8" s="1"/>
  <c r="I22" i="8"/>
  <c r="M19" i="8"/>
  <c r="L18" i="8"/>
  <c r="N18" i="8" s="1"/>
  <c r="I18" i="8"/>
  <c r="L17" i="8"/>
  <c r="N17" i="8" s="1"/>
  <c r="I17" i="8"/>
  <c r="M14" i="8"/>
  <c r="L13" i="8"/>
  <c r="L14" i="8" s="1"/>
  <c r="N14" i="8" s="1"/>
  <c r="I13" i="8"/>
  <c r="M10" i="8"/>
  <c r="L9" i="8"/>
  <c r="N9" i="8" s="1"/>
  <c r="I9" i="8"/>
  <c r="L8" i="8"/>
  <c r="I8" i="8"/>
  <c r="M5" i="8"/>
  <c r="L4" i="8"/>
  <c r="N4" i="8" s="1"/>
  <c r="I4" i="8"/>
  <c r="L3" i="8"/>
  <c r="N3" i="8" s="1"/>
  <c r="I3" i="8"/>
  <c r="M77" i="22"/>
  <c r="L76" i="22"/>
  <c r="P76" i="22" s="1"/>
  <c r="I76" i="22"/>
  <c r="L75" i="22"/>
  <c r="P75" i="22" s="1"/>
  <c r="I75" i="22"/>
  <c r="L74" i="22"/>
  <c r="P74" i="22" s="1"/>
  <c r="I74" i="22"/>
  <c r="L73" i="22"/>
  <c r="I73" i="22"/>
  <c r="L72" i="22"/>
  <c r="N72" i="22" s="1"/>
  <c r="I72" i="22"/>
  <c r="M69" i="22"/>
  <c r="L68" i="22"/>
  <c r="P68" i="22" s="1"/>
  <c r="I68" i="22"/>
  <c r="L67" i="22"/>
  <c r="N67" i="22" s="1"/>
  <c r="I67" i="22"/>
  <c r="L66" i="22"/>
  <c r="P66" i="22" s="1"/>
  <c r="I66" i="22"/>
  <c r="L65" i="22"/>
  <c r="N65" i="22" s="1"/>
  <c r="I65" i="22"/>
  <c r="L64" i="22"/>
  <c r="P64" i="22" s="1"/>
  <c r="I64" i="22"/>
  <c r="M61" i="22"/>
  <c r="L60" i="22"/>
  <c r="L61" i="22" s="1"/>
  <c r="N61" i="22" s="1"/>
  <c r="I60" i="22"/>
  <c r="M57" i="22"/>
  <c r="L56" i="22"/>
  <c r="P56" i="22" s="1"/>
  <c r="I56" i="22"/>
  <c r="M53" i="22"/>
  <c r="L52" i="22"/>
  <c r="P52" i="22" s="1"/>
  <c r="I52" i="22"/>
  <c r="L51" i="22"/>
  <c r="P51" i="22" s="1"/>
  <c r="I51" i="22"/>
  <c r="L50" i="22"/>
  <c r="N50" i="22" s="1"/>
  <c r="I50" i="22"/>
  <c r="L49" i="22"/>
  <c r="I49" i="22"/>
  <c r="L48" i="22"/>
  <c r="N48" i="22" s="1"/>
  <c r="I48" i="22"/>
  <c r="M45" i="22"/>
  <c r="L44" i="22"/>
  <c r="P44" i="22" s="1"/>
  <c r="I44" i="22"/>
  <c r="L43" i="22"/>
  <c r="N43" i="22" s="1"/>
  <c r="I43" i="22"/>
  <c r="L42" i="22"/>
  <c r="I42" i="22"/>
  <c r="L41" i="22"/>
  <c r="P41" i="22" s="1"/>
  <c r="I41" i="22"/>
  <c r="M38" i="22"/>
  <c r="L37" i="22"/>
  <c r="N37" i="22" s="1"/>
  <c r="I37" i="22"/>
  <c r="M34" i="22"/>
  <c r="L33" i="22"/>
  <c r="P33" i="22" s="1"/>
  <c r="I33" i="22"/>
  <c r="M30" i="22"/>
  <c r="L29" i="22"/>
  <c r="N29" i="22" s="1"/>
  <c r="I29" i="22"/>
  <c r="M26" i="22"/>
  <c r="L25" i="22"/>
  <c r="L26" i="22" s="1"/>
  <c r="N26" i="22" s="1"/>
  <c r="I25" i="22"/>
  <c r="M22" i="22"/>
  <c r="L21" i="22"/>
  <c r="L22" i="22" s="1"/>
  <c r="I21" i="22"/>
  <c r="M18" i="22"/>
  <c r="L17" i="22"/>
  <c r="P17" i="22" s="1"/>
  <c r="I17" i="22"/>
  <c r="L16" i="22"/>
  <c r="P16" i="22" s="1"/>
  <c r="I16" i="22"/>
  <c r="L15" i="22"/>
  <c r="P15" i="22" s="1"/>
  <c r="I15" i="22"/>
  <c r="L14" i="22"/>
  <c r="P14" i="22" s="1"/>
  <c r="I14" i="22"/>
  <c r="M11" i="22"/>
  <c r="L10" i="22"/>
  <c r="N10" i="22" s="1"/>
  <c r="I10" i="22"/>
  <c r="L9" i="22"/>
  <c r="P9" i="22" s="1"/>
  <c r="I9" i="22"/>
  <c r="L8" i="22"/>
  <c r="P8" i="22" s="1"/>
  <c r="I8" i="22"/>
  <c r="L7" i="22"/>
  <c r="P7" i="22" s="1"/>
  <c r="I7" i="22"/>
  <c r="M4" i="22"/>
  <c r="L3" i="22"/>
  <c r="L4" i="22" s="1"/>
  <c r="N4" i="22" s="1"/>
  <c r="I3" i="22"/>
  <c r="M85" i="21"/>
  <c r="L84" i="21"/>
  <c r="P84" i="21" s="1"/>
  <c r="I84" i="21"/>
  <c r="L83" i="21"/>
  <c r="P83" i="21" s="1"/>
  <c r="I83" i="21"/>
  <c r="L82" i="21"/>
  <c r="I82" i="21"/>
  <c r="M79" i="21"/>
  <c r="L78" i="21"/>
  <c r="P78" i="21" s="1"/>
  <c r="I78" i="21"/>
  <c r="L77" i="21"/>
  <c r="N77" i="21" s="1"/>
  <c r="I77" i="21"/>
  <c r="L76" i="21"/>
  <c r="N76" i="21" s="1"/>
  <c r="I76" i="21"/>
  <c r="M73" i="21"/>
  <c r="L72" i="21"/>
  <c r="N72" i="21" s="1"/>
  <c r="I72" i="21"/>
  <c r="L71" i="21"/>
  <c r="I71" i="21"/>
  <c r="M68" i="21"/>
  <c r="L67" i="21"/>
  <c r="P67" i="21" s="1"/>
  <c r="I67" i="21"/>
  <c r="L66" i="21"/>
  <c r="P66" i="21" s="1"/>
  <c r="I66" i="21"/>
  <c r="L65" i="21"/>
  <c r="P65" i="21" s="1"/>
  <c r="I65" i="21"/>
  <c r="L64" i="21"/>
  <c r="I64" i="21"/>
  <c r="L63" i="21"/>
  <c r="P63" i="21" s="1"/>
  <c r="I63" i="21"/>
  <c r="M60" i="21"/>
  <c r="L59" i="21"/>
  <c r="P59" i="21" s="1"/>
  <c r="I59" i="21"/>
  <c r="L58" i="21"/>
  <c r="P58" i="21" s="1"/>
  <c r="I58" i="21"/>
  <c r="M55" i="21"/>
  <c r="L54" i="21"/>
  <c r="P54" i="21" s="1"/>
  <c r="I54" i="21"/>
  <c r="L53" i="21"/>
  <c r="P53" i="21" s="1"/>
  <c r="I53" i="21"/>
  <c r="L52" i="21"/>
  <c r="P52" i="21" s="1"/>
  <c r="I52" i="21"/>
  <c r="L51" i="21"/>
  <c r="P51" i="21" s="1"/>
  <c r="I51" i="21"/>
  <c r="M48" i="21"/>
  <c r="L47" i="21"/>
  <c r="P47" i="21" s="1"/>
  <c r="I47" i="21"/>
  <c r="L46" i="21"/>
  <c r="P46" i="21" s="1"/>
  <c r="I46" i="21"/>
  <c r="L45" i="21"/>
  <c r="N45" i="21" s="1"/>
  <c r="I45" i="21"/>
  <c r="L44" i="21"/>
  <c r="P44" i="21" s="1"/>
  <c r="I44" i="21"/>
  <c r="L43" i="21"/>
  <c r="P43" i="21" s="1"/>
  <c r="I43" i="21"/>
  <c r="L42" i="21"/>
  <c r="P42" i="21" s="1"/>
  <c r="I42" i="21"/>
  <c r="L41" i="21"/>
  <c r="P41" i="21" s="1"/>
  <c r="I41" i="21"/>
  <c r="M38" i="21"/>
  <c r="L37" i="21"/>
  <c r="P37" i="21" s="1"/>
  <c r="I37" i="21"/>
  <c r="L36" i="21"/>
  <c r="I36" i="21"/>
  <c r="M33" i="21"/>
  <c r="L32" i="21"/>
  <c r="N32" i="21" s="1"/>
  <c r="I32" i="21"/>
  <c r="L31" i="21"/>
  <c r="P31" i="21" s="1"/>
  <c r="I31" i="21"/>
  <c r="M28" i="21"/>
  <c r="L27" i="21"/>
  <c r="N27" i="21" s="1"/>
  <c r="I27" i="21"/>
  <c r="L26" i="21"/>
  <c r="P26" i="21" s="1"/>
  <c r="I26" i="21"/>
  <c r="L25" i="21"/>
  <c r="P25" i="21" s="1"/>
  <c r="I25" i="21"/>
  <c r="M22" i="21"/>
  <c r="L21" i="21"/>
  <c r="P21" i="21" s="1"/>
  <c r="I21" i="21"/>
  <c r="L20" i="21"/>
  <c r="I20" i="21"/>
  <c r="M17" i="21"/>
  <c r="L16" i="21"/>
  <c r="N16" i="21" s="1"/>
  <c r="I16" i="21"/>
  <c r="L15" i="21"/>
  <c r="P15" i="21" s="1"/>
  <c r="I15" i="21"/>
  <c r="L14" i="21"/>
  <c r="P14" i="21" s="1"/>
  <c r="I14" i="21"/>
  <c r="M11" i="21"/>
  <c r="L10" i="21"/>
  <c r="N10" i="21" s="1"/>
  <c r="I10" i="21"/>
  <c r="L9" i="21"/>
  <c r="I9" i="21"/>
  <c r="L8" i="21"/>
  <c r="N8" i="21" s="1"/>
  <c r="I8" i="21"/>
  <c r="L7" i="21"/>
  <c r="P7" i="21" s="1"/>
  <c r="I7" i="21"/>
  <c r="M4" i="21"/>
  <c r="L3" i="21"/>
  <c r="N3" i="21" s="1"/>
  <c r="I3" i="21"/>
  <c r="M67" i="19"/>
  <c r="L66" i="19"/>
  <c r="P66" i="19" s="1"/>
  <c r="I66" i="19"/>
  <c r="L65" i="19"/>
  <c r="I65" i="19"/>
  <c r="M62" i="19"/>
  <c r="L61" i="19"/>
  <c r="I61" i="19"/>
  <c r="L60" i="19"/>
  <c r="P60" i="19" s="1"/>
  <c r="I60" i="19"/>
  <c r="L59" i="19"/>
  <c r="P59" i="19" s="1"/>
  <c r="I59" i="19"/>
  <c r="L58" i="19"/>
  <c r="P58" i="19" s="1"/>
  <c r="I58" i="19"/>
  <c r="M52" i="19"/>
  <c r="L51" i="19"/>
  <c r="N51" i="19" s="1"/>
  <c r="I51" i="19"/>
  <c r="M48" i="19"/>
  <c r="L47" i="19"/>
  <c r="P47" i="19" s="1"/>
  <c r="I47" i="19"/>
  <c r="M44" i="19"/>
  <c r="L43" i="19"/>
  <c r="N43" i="19" s="1"/>
  <c r="I43" i="19"/>
  <c r="M40" i="19"/>
  <c r="L39" i="19"/>
  <c r="P39" i="19" s="1"/>
  <c r="I39" i="19"/>
  <c r="M36" i="19"/>
  <c r="L35" i="19"/>
  <c r="P35" i="19" s="1"/>
  <c r="I35" i="19"/>
  <c r="M32" i="19"/>
  <c r="L31" i="19"/>
  <c r="N31" i="19" s="1"/>
  <c r="I31" i="19"/>
  <c r="L30" i="19"/>
  <c r="P30" i="19" s="1"/>
  <c r="I30" i="19"/>
  <c r="L29" i="19"/>
  <c r="I29" i="19"/>
  <c r="L28" i="19"/>
  <c r="P28" i="19" s="1"/>
  <c r="I28" i="19"/>
  <c r="L27" i="19"/>
  <c r="N27" i="19" s="1"/>
  <c r="I27" i="19"/>
  <c r="M24" i="19"/>
  <c r="L23" i="19"/>
  <c r="L24" i="19" s="1"/>
  <c r="I23" i="19"/>
  <c r="M20" i="19"/>
  <c r="L19" i="19"/>
  <c r="N19" i="19" s="1"/>
  <c r="I19" i="19"/>
  <c r="L18" i="19"/>
  <c r="P18" i="19" s="1"/>
  <c r="I18" i="19"/>
  <c r="L17" i="19"/>
  <c r="P17" i="19" s="1"/>
  <c r="I17" i="19"/>
  <c r="L16" i="19"/>
  <c r="P16" i="19" s="1"/>
  <c r="I16" i="19"/>
  <c r="M13" i="19"/>
  <c r="L12" i="19"/>
  <c r="I12" i="19"/>
  <c r="L11" i="19"/>
  <c r="P11" i="19" s="1"/>
  <c r="I11" i="19"/>
  <c r="M8" i="19"/>
  <c r="L7" i="19"/>
  <c r="N7" i="19" s="1"/>
  <c r="I7" i="19"/>
  <c r="M4" i="19"/>
  <c r="L3" i="19"/>
  <c r="N3" i="19" s="1"/>
  <c r="I3" i="19"/>
  <c r="M20" i="18"/>
  <c r="L19" i="18"/>
  <c r="P19" i="18" s="1"/>
  <c r="I19" i="18"/>
  <c r="L18" i="18"/>
  <c r="P18" i="18" s="1"/>
  <c r="I18" i="18"/>
  <c r="L17" i="18"/>
  <c r="P17" i="18" s="1"/>
  <c r="I17" i="18"/>
  <c r="M14" i="18"/>
  <c r="L13" i="18"/>
  <c r="L14" i="18" s="1"/>
  <c r="N14" i="18" s="1"/>
  <c r="I13" i="18"/>
  <c r="M7" i="18"/>
  <c r="L6" i="18"/>
  <c r="P6" i="18" s="1"/>
  <c r="I6" i="18"/>
  <c r="L5" i="18"/>
  <c r="I5" i="18"/>
  <c r="L4" i="18"/>
  <c r="P4" i="18" s="1"/>
  <c r="I4" i="18"/>
  <c r="L3" i="18"/>
  <c r="P3" i="18" s="1"/>
  <c r="I3" i="18"/>
  <c r="I3" i="17"/>
  <c r="L3" i="17"/>
  <c r="N3" i="17" s="1"/>
  <c r="I4" i="17"/>
  <c r="L4" i="17"/>
  <c r="P4" i="17" s="1"/>
  <c r="M5" i="17"/>
  <c r="I11" i="17"/>
  <c r="L11" i="17"/>
  <c r="N11" i="17"/>
  <c r="P11" i="17"/>
  <c r="I12" i="17"/>
  <c r="L12" i="17"/>
  <c r="P12" i="17" s="1"/>
  <c r="N12" i="17"/>
  <c r="I13" i="17"/>
  <c r="L13" i="17"/>
  <c r="N13" i="17" s="1"/>
  <c r="M14" i="17"/>
  <c r="I17" i="17"/>
  <c r="L17" i="17"/>
  <c r="N17" i="17" s="1"/>
  <c r="M18" i="17"/>
  <c r="I21" i="17"/>
  <c r="L21" i="17"/>
  <c r="P21" i="17" s="1"/>
  <c r="I22" i="17"/>
  <c r="L22" i="17"/>
  <c r="P22" i="17" s="1"/>
  <c r="N22" i="17"/>
  <c r="M23" i="17"/>
  <c r="I26" i="17"/>
  <c r="L26" i="17"/>
  <c r="L27" i="17" s="1"/>
  <c r="M27" i="17"/>
  <c r="I30" i="17"/>
  <c r="L30" i="17"/>
  <c r="P30" i="17" s="1"/>
  <c r="M31" i="17"/>
  <c r="I34" i="17"/>
  <c r="L34" i="17"/>
  <c r="N34" i="17" s="1"/>
  <c r="M35" i="17"/>
  <c r="I38" i="17"/>
  <c r="L38" i="17"/>
  <c r="P38" i="17" s="1"/>
  <c r="I39" i="17"/>
  <c r="L39" i="17"/>
  <c r="P39" i="17" s="1"/>
  <c r="I40" i="17"/>
  <c r="L40" i="17"/>
  <c r="N40" i="17" s="1"/>
  <c r="I41" i="17"/>
  <c r="L41" i="17"/>
  <c r="P41" i="17" s="1"/>
  <c r="M42" i="17"/>
  <c r="I45" i="17"/>
  <c r="L45" i="17"/>
  <c r="N45" i="17" s="1"/>
  <c r="I46" i="17"/>
  <c r="L46" i="17"/>
  <c r="N46" i="17" s="1"/>
  <c r="I47" i="17"/>
  <c r="L47" i="17"/>
  <c r="P47" i="17" s="1"/>
  <c r="I48" i="17"/>
  <c r="L48" i="17"/>
  <c r="N48" i="17" s="1"/>
  <c r="M49" i="17"/>
  <c r="I52" i="17"/>
  <c r="L52" i="17"/>
  <c r="N52" i="17" s="1"/>
  <c r="I53" i="17"/>
  <c r="L53" i="17"/>
  <c r="P53" i="17" s="1"/>
  <c r="I54" i="17"/>
  <c r="L54" i="17"/>
  <c r="N54" i="17" s="1"/>
  <c r="I55" i="17"/>
  <c r="L55" i="17"/>
  <c r="N55" i="17" s="1"/>
  <c r="I56" i="17"/>
  <c r="L56" i="17"/>
  <c r="N56" i="17" s="1"/>
  <c r="M57" i="17"/>
  <c r="I60" i="17"/>
  <c r="L60" i="17"/>
  <c r="N60" i="17" s="1"/>
  <c r="I61" i="17"/>
  <c r="L61" i="17"/>
  <c r="N61" i="17" s="1"/>
  <c r="I62" i="17"/>
  <c r="L62" i="17"/>
  <c r="N62" i="17" s="1"/>
  <c r="I63" i="17"/>
  <c r="L63" i="17"/>
  <c r="N63" i="17" s="1"/>
  <c r="I64" i="17"/>
  <c r="L64" i="17"/>
  <c r="N64" i="17" s="1"/>
  <c r="I65" i="17"/>
  <c r="L65" i="17"/>
  <c r="P65" i="17" s="1"/>
  <c r="N65" i="17"/>
  <c r="I66" i="17"/>
  <c r="L66" i="17"/>
  <c r="N66" i="17" s="1"/>
  <c r="I67" i="17"/>
  <c r="L67" i="17"/>
  <c r="N67" i="17" s="1"/>
  <c r="M68" i="17"/>
  <c r="I71" i="17"/>
  <c r="L71" i="17"/>
  <c r="N71" i="17" s="1"/>
  <c r="I72" i="17"/>
  <c r="L72" i="17"/>
  <c r="P72" i="17" s="1"/>
  <c r="I73" i="17"/>
  <c r="L73" i="17"/>
  <c r="N73" i="17" s="1"/>
  <c r="I74" i="17"/>
  <c r="L74" i="17"/>
  <c r="N74" i="17" s="1"/>
  <c r="I75" i="17"/>
  <c r="L75" i="17"/>
  <c r="P75" i="17" s="1"/>
  <c r="I76" i="17"/>
  <c r="L76" i="17"/>
  <c r="P76" i="17" s="1"/>
  <c r="I77" i="17"/>
  <c r="L77" i="17"/>
  <c r="N77" i="17" s="1"/>
  <c r="I78" i="17"/>
  <c r="L78" i="17"/>
  <c r="P78" i="17" s="1"/>
  <c r="I79" i="17"/>
  <c r="L79" i="17"/>
  <c r="N79" i="17" s="1"/>
  <c r="I80" i="17"/>
  <c r="L80" i="17"/>
  <c r="P80" i="17" s="1"/>
  <c r="I81" i="17"/>
  <c r="L81" i="17"/>
  <c r="N81" i="17" s="1"/>
  <c r="I82" i="17"/>
  <c r="L82" i="17"/>
  <c r="N82" i="17" s="1"/>
  <c r="I83" i="17"/>
  <c r="L83" i="17"/>
  <c r="N83" i="17"/>
  <c r="P83" i="17"/>
  <c r="I84" i="17"/>
  <c r="L84" i="17"/>
  <c r="P84" i="17" s="1"/>
  <c r="I85" i="17"/>
  <c r="L85" i="17"/>
  <c r="P85" i="17" s="1"/>
  <c r="I86" i="17"/>
  <c r="L86" i="17"/>
  <c r="P86" i="17" s="1"/>
  <c r="M87" i="17"/>
  <c r="I90" i="17"/>
  <c r="L90" i="17"/>
  <c r="I91" i="17"/>
  <c r="L91" i="17"/>
  <c r="N91" i="17" s="1"/>
  <c r="I92" i="17"/>
  <c r="L92" i="17"/>
  <c r="N92" i="17" s="1"/>
  <c r="M93" i="17"/>
  <c r="I96" i="17"/>
  <c r="L96" i="17"/>
  <c r="N96" i="17" s="1"/>
  <c r="P96" i="17"/>
  <c r="I97" i="17"/>
  <c r="L97" i="17"/>
  <c r="P97" i="17" s="1"/>
  <c r="N97" i="17"/>
  <c r="M98" i="17"/>
  <c r="I101" i="17"/>
  <c r="L101" i="17"/>
  <c r="L102" i="17" s="1"/>
  <c r="M102" i="17"/>
  <c r="I105" i="17"/>
  <c r="L105" i="17"/>
  <c r="N105" i="17" s="1"/>
  <c r="I106" i="17"/>
  <c r="L106" i="17"/>
  <c r="P106" i="17" s="1"/>
  <c r="I107" i="17"/>
  <c r="L107" i="17"/>
  <c r="N107" i="17" s="1"/>
  <c r="M108" i="17"/>
  <c r="I111" i="17"/>
  <c r="L111" i="17"/>
  <c r="N111" i="17" s="1"/>
  <c r="I112" i="17"/>
  <c r="L112" i="17"/>
  <c r="N112" i="17" s="1"/>
  <c r="M113" i="17"/>
  <c r="I116" i="17"/>
  <c r="L116" i="17"/>
  <c r="P116" i="17" s="1"/>
  <c r="I117" i="17"/>
  <c r="L117" i="17"/>
  <c r="N117" i="17" s="1"/>
  <c r="I118" i="17"/>
  <c r="L118" i="17"/>
  <c r="N118" i="17" s="1"/>
  <c r="I119" i="17"/>
  <c r="L119" i="17"/>
  <c r="N119" i="17" s="1"/>
  <c r="I120" i="17"/>
  <c r="L120" i="17"/>
  <c r="P120" i="17" s="1"/>
  <c r="I121" i="17"/>
  <c r="L121" i="17"/>
  <c r="N121" i="17" s="1"/>
  <c r="M122" i="17"/>
  <c r="I125" i="17"/>
  <c r="L125" i="17"/>
  <c r="P125" i="17" s="1"/>
  <c r="I126" i="17"/>
  <c r="L126" i="17"/>
  <c r="N126" i="17" s="1"/>
  <c r="I127" i="17"/>
  <c r="L127" i="17"/>
  <c r="N127" i="17" s="1"/>
  <c r="I128" i="17"/>
  <c r="L128" i="17"/>
  <c r="N128" i="17" s="1"/>
  <c r="M129" i="17"/>
  <c r="I135" i="17"/>
  <c r="L135" i="17"/>
  <c r="P135" i="17" s="1"/>
  <c r="I136" i="17"/>
  <c r="L136" i="17"/>
  <c r="P136" i="17" s="1"/>
  <c r="M137" i="17"/>
  <c r="M86" i="15"/>
  <c r="L85" i="15"/>
  <c r="L86" i="15" s="1"/>
  <c r="I85" i="15"/>
  <c r="M82" i="15"/>
  <c r="L81" i="15"/>
  <c r="L82" i="15" s="1"/>
  <c r="I81" i="15"/>
  <c r="M78" i="15"/>
  <c r="L77" i="15"/>
  <c r="L78" i="15" s="1"/>
  <c r="N78" i="15" s="1"/>
  <c r="I77" i="15"/>
  <c r="M74" i="15"/>
  <c r="L73" i="15"/>
  <c r="P73" i="15" s="1"/>
  <c r="I73" i="15"/>
  <c r="L72" i="15"/>
  <c r="P72" i="15" s="1"/>
  <c r="I72" i="15"/>
  <c r="L71" i="15"/>
  <c r="P71" i="15" s="1"/>
  <c r="I71" i="15"/>
  <c r="L70" i="15"/>
  <c r="N70" i="15" s="1"/>
  <c r="I70" i="15"/>
  <c r="L69" i="15"/>
  <c r="P69" i="15" s="1"/>
  <c r="I69" i="15"/>
  <c r="L68" i="15"/>
  <c r="P68" i="15" s="1"/>
  <c r="I68" i="15"/>
  <c r="L67" i="15"/>
  <c r="I67" i="15"/>
  <c r="M64" i="15"/>
  <c r="L63" i="15"/>
  <c r="P63" i="15" s="1"/>
  <c r="I63" i="15"/>
  <c r="L62" i="15"/>
  <c r="N62" i="15" s="1"/>
  <c r="I62" i="15"/>
  <c r="L61" i="15"/>
  <c r="N61" i="15" s="1"/>
  <c r="I61" i="15"/>
  <c r="L60" i="15"/>
  <c r="P60" i="15" s="1"/>
  <c r="I60" i="15"/>
  <c r="L59" i="15"/>
  <c r="N59" i="15" s="1"/>
  <c r="I59" i="15"/>
  <c r="L58" i="15"/>
  <c r="N58" i="15" s="1"/>
  <c r="I58" i="15"/>
  <c r="L57" i="15"/>
  <c r="N57" i="15" s="1"/>
  <c r="I57" i="15"/>
  <c r="L56" i="15"/>
  <c r="P56" i="15" s="1"/>
  <c r="I56" i="15"/>
  <c r="L55" i="15"/>
  <c r="P55" i="15" s="1"/>
  <c r="I55" i="15"/>
  <c r="L54" i="15"/>
  <c r="P54" i="15" s="1"/>
  <c r="I54" i="15"/>
  <c r="L53" i="15"/>
  <c r="P53" i="15" s="1"/>
  <c r="I53" i="15"/>
  <c r="L52" i="15"/>
  <c r="N52" i="15" s="1"/>
  <c r="I52" i="15"/>
  <c r="L51" i="15"/>
  <c r="N51" i="15" s="1"/>
  <c r="I51" i="15"/>
  <c r="L50" i="15"/>
  <c r="P50" i="15" s="1"/>
  <c r="I50" i="15"/>
  <c r="L49" i="15"/>
  <c r="P49" i="15" s="1"/>
  <c r="I49" i="15"/>
  <c r="M46" i="15"/>
  <c r="L45" i="15"/>
  <c r="P45" i="15" s="1"/>
  <c r="I45" i="15"/>
  <c r="L44" i="15"/>
  <c r="P44" i="15" s="1"/>
  <c r="I44" i="15"/>
  <c r="L43" i="15"/>
  <c r="N43" i="15" s="1"/>
  <c r="I43" i="15"/>
  <c r="L42" i="15"/>
  <c r="P42" i="15" s="1"/>
  <c r="I42" i="15"/>
  <c r="L41" i="15"/>
  <c r="N41" i="15" s="1"/>
  <c r="I41" i="15"/>
  <c r="L40" i="15"/>
  <c r="P40" i="15" s="1"/>
  <c r="I40" i="15"/>
  <c r="L39" i="15"/>
  <c r="P39" i="15" s="1"/>
  <c r="I39" i="15"/>
  <c r="M36" i="15"/>
  <c r="L35" i="15"/>
  <c r="L36" i="15" s="1"/>
  <c r="N36" i="15" s="1"/>
  <c r="I35" i="15"/>
  <c r="M32" i="15"/>
  <c r="L31" i="15"/>
  <c r="P31" i="15" s="1"/>
  <c r="I31" i="15"/>
  <c r="L30" i="15"/>
  <c r="P30" i="15" s="1"/>
  <c r="I30" i="15"/>
  <c r="M27" i="15"/>
  <c r="L26" i="15"/>
  <c r="P26" i="15" s="1"/>
  <c r="I26" i="15"/>
  <c r="L25" i="15"/>
  <c r="P25" i="15" s="1"/>
  <c r="I25" i="15"/>
  <c r="L24" i="15"/>
  <c r="P24" i="15" s="1"/>
  <c r="I24" i="15"/>
  <c r="L23" i="15"/>
  <c r="N23" i="15" s="1"/>
  <c r="I23" i="15"/>
  <c r="L22" i="15"/>
  <c r="N22" i="15" s="1"/>
  <c r="I22" i="15"/>
  <c r="M19" i="15"/>
  <c r="L18" i="15"/>
  <c r="P18" i="15" s="1"/>
  <c r="I18" i="15"/>
  <c r="L17" i="15"/>
  <c r="P17" i="15" s="1"/>
  <c r="I17" i="15"/>
  <c r="L16" i="15"/>
  <c r="N16" i="15" s="1"/>
  <c r="I16" i="15"/>
  <c r="M13" i="15"/>
  <c r="L12" i="15"/>
  <c r="P12" i="15" s="1"/>
  <c r="I12" i="15"/>
  <c r="L11" i="15"/>
  <c r="I11" i="15"/>
  <c r="M8" i="15"/>
  <c r="L7" i="15"/>
  <c r="P7" i="15" s="1"/>
  <c r="I7" i="15"/>
  <c r="M4" i="15"/>
  <c r="L3" i="15"/>
  <c r="L4" i="15" s="1"/>
  <c r="N4" i="15" s="1"/>
  <c r="I3" i="15"/>
  <c r="M80" i="14"/>
  <c r="L79" i="14"/>
  <c r="N79" i="14" s="1"/>
  <c r="I79" i="14"/>
  <c r="L78" i="14"/>
  <c r="P78" i="14" s="1"/>
  <c r="I78" i="14"/>
  <c r="L77" i="14"/>
  <c r="P77" i="14" s="1"/>
  <c r="I77" i="14"/>
  <c r="L76" i="14"/>
  <c r="P76" i="14" s="1"/>
  <c r="I76" i="14"/>
  <c r="L75" i="14"/>
  <c r="N75" i="14" s="1"/>
  <c r="I75" i="14"/>
  <c r="L74" i="14"/>
  <c r="P74" i="14" s="1"/>
  <c r="I74" i="14"/>
  <c r="L73" i="14"/>
  <c r="P73" i="14" s="1"/>
  <c r="I73" i="14"/>
  <c r="M70" i="14"/>
  <c r="L69" i="14"/>
  <c r="L70" i="14" s="1"/>
  <c r="N70" i="14" s="1"/>
  <c r="I69" i="14"/>
  <c r="M66" i="14"/>
  <c r="L65" i="14"/>
  <c r="P65" i="14" s="1"/>
  <c r="I65" i="14"/>
  <c r="L64" i="14"/>
  <c r="P64" i="14" s="1"/>
  <c r="I64" i="14"/>
  <c r="L63" i="14"/>
  <c r="N63" i="14" s="1"/>
  <c r="I63" i="14"/>
  <c r="L62" i="14"/>
  <c r="I62" i="14"/>
  <c r="M59" i="14"/>
  <c r="L58" i="14"/>
  <c r="P58" i="14" s="1"/>
  <c r="I58" i="14"/>
  <c r="M55" i="14"/>
  <c r="L54" i="14"/>
  <c r="P54" i="14" s="1"/>
  <c r="I54" i="14"/>
  <c r="L53" i="14"/>
  <c r="P53" i="14" s="1"/>
  <c r="I53" i="14"/>
  <c r="L52" i="14"/>
  <c r="I52" i="14"/>
  <c r="L51" i="14"/>
  <c r="N51" i="14" s="1"/>
  <c r="I51" i="14"/>
  <c r="L50" i="14"/>
  <c r="P50" i="14" s="1"/>
  <c r="I50" i="14"/>
  <c r="M47" i="14"/>
  <c r="L46" i="14"/>
  <c r="P46" i="14" s="1"/>
  <c r="I46" i="14"/>
  <c r="L45" i="14"/>
  <c r="P45" i="14" s="1"/>
  <c r="I45" i="14"/>
  <c r="M42" i="14"/>
  <c r="L41" i="14"/>
  <c r="P41" i="14" s="1"/>
  <c r="I41" i="14"/>
  <c r="L40" i="14"/>
  <c r="L42" i="14" s="1"/>
  <c r="I40" i="14"/>
  <c r="M37" i="14"/>
  <c r="L36" i="14"/>
  <c r="P36" i="14" s="1"/>
  <c r="I36" i="14"/>
  <c r="L35" i="14"/>
  <c r="I35" i="14"/>
  <c r="M29" i="14"/>
  <c r="L28" i="14"/>
  <c r="P28" i="14" s="1"/>
  <c r="I28" i="14"/>
  <c r="L27" i="14"/>
  <c r="P27" i="14" s="1"/>
  <c r="I27" i="14"/>
  <c r="L26" i="14"/>
  <c r="P26" i="14" s="1"/>
  <c r="I26" i="14"/>
  <c r="L25" i="14"/>
  <c r="I25" i="14"/>
  <c r="L24" i="14"/>
  <c r="N24" i="14" s="1"/>
  <c r="I24" i="14"/>
  <c r="M21" i="14"/>
  <c r="L20" i="14"/>
  <c r="N20" i="14" s="1"/>
  <c r="I20" i="14"/>
  <c r="M17" i="14"/>
  <c r="L16" i="14"/>
  <c r="P16" i="14" s="1"/>
  <c r="I16" i="14"/>
  <c r="L15" i="14"/>
  <c r="P15" i="14" s="1"/>
  <c r="I15" i="14"/>
  <c r="L14" i="14"/>
  <c r="P14" i="14" s="1"/>
  <c r="I14" i="14"/>
  <c r="L13" i="14"/>
  <c r="P13" i="14" s="1"/>
  <c r="I13" i="14"/>
  <c r="L12" i="14"/>
  <c r="N12" i="14" s="1"/>
  <c r="I12" i="14"/>
  <c r="M9" i="14"/>
  <c r="L8" i="14"/>
  <c r="I8" i="14"/>
  <c r="L7" i="14"/>
  <c r="P7" i="14" s="1"/>
  <c r="I7" i="14"/>
  <c r="M4" i="14"/>
  <c r="L3" i="14"/>
  <c r="L4" i="14" s="1"/>
  <c r="I3" i="14"/>
  <c r="M57" i="13"/>
  <c r="L56" i="13"/>
  <c r="L57" i="13" s="1"/>
  <c r="I56" i="13"/>
  <c r="M53" i="13"/>
  <c r="L52" i="13"/>
  <c r="I52" i="13"/>
  <c r="L51" i="13"/>
  <c r="P51" i="13" s="1"/>
  <c r="I51" i="13"/>
  <c r="L50" i="13"/>
  <c r="N50" i="13" s="1"/>
  <c r="I50" i="13"/>
  <c r="L49" i="13"/>
  <c r="P49" i="13" s="1"/>
  <c r="I49" i="13"/>
  <c r="L48" i="13"/>
  <c r="N48" i="13" s="1"/>
  <c r="I48" i="13"/>
  <c r="M45" i="13"/>
  <c r="L44" i="13"/>
  <c r="N44" i="13" s="1"/>
  <c r="I44" i="13"/>
  <c r="L43" i="13"/>
  <c r="P43" i="13" s="1"/>
  <c r="I43" i="13"/>
  <c r="M40" i="13"/>
  <c r="L39" i="13"/>
  <c r="P39" i="13" s="1"/>
  <c r="I39" i="13"/>
  <c r="M36" i="13"/>
  <c r="L35" i="13"/>
  <c r="N35" i="13" s="1"/>
  <c r="I35" i="13"/>
  <c r="M32" i="13"/>
  <c r="L31" i="13"/>
  <c r="L32" i="13" s="1"/>
  <c r="N32" i="13" s="1"/>
  <c r="I31" i="13"/>
  <c r="M28" i="13"/>
  <c r="L27" i="13"/>
  <c r="P27" i="13" s="1"/>
  <c r="I27" i="13"/>
  <c r="L26" i="13"/>
  <c r="P26" i="13" s="1"/>
  <c r="I26" i="13"/>
  <c r="L25" i="13"/>
  <c r="N25" i="13" s="1"/>
  <c r="I25" i="13"/>
  <c r="L24" i="13"/>
  <c r="P24" i="13" s="1"/>
  <c r="I24" i="13"/>
  <c r="L23" i="13"/>
  <c r="N23" i="13" s="1"/>
  <c r="I23" i="13"/>
  <c r="L22" i="13"/>
  <c r="P22" i="13" s="1"/>
  <c r="I22" i="13"/>
  <c r="L21" i="13"/>
  <c r="N21" i="13" s="1"/>
  <c r="I21" i="13"/>
  <c r="L20" i="13"/>
  <c r="N20" i="13" s="1"/>
  <c r="I20" i="13"/>
  <c r="L19" i="13"/>
  <c r="P19" i="13" s="1"/>
  <c r="I19" i="13"/>
  <c r="L18" i="13"/>
  <c r="N18" i="13" s="1"/>
  <c r="I18" i="13"/>
  <c r="L17" i="13"/>
  <c r="P17" i="13" s="1"/>
  <c r="I17" i="13"/>
  <c r="L16" i="13"/>
  <c r="P16" i="13" s="1"/>
  <c r="I16" i="13"/>
  <c r="L15" i="13"/>
  <c r="N15" i="13" s="1"/>
  <c r="I15" i="13"/>
  <c r="L14" i="13"/>
  <c r="P14" i="13" s="1"/>
  <c r="I14" i="13"/>
  <c r="L13" i="13"/>
  <c r="N13" i="13" s="1"/>
  <c r="I13" i="13"/>
  <c r="L12" i="13"/>
  <c r="P12" i="13" s="1"/>
  <c r="I12" i="13"/>
  <c r="L11" i="13"/>
  <c r="I11" i="13"/>
  <c r="M8" i="13"/>
  <c r="L7" i="13"/>
  <c r="P7" i="13" s="1"/>
  <c r="I7" i="13"/>
  <c r="L6" i="13"/>
  <c r="P6" i="13" s="1"/>
  <c r="I6" i="13"/>
  <c r="L5" i="13"/>
  <c r="N5" i="13" s="1"/>
  <c r="I5" i="13"/>
  <c r="L4" i="13"/>
  <c r="P4" i="13" s="1"/>
  <c r="I4" i="13"/>
  <c r="L3" i="13"/>
  <c r="P3" i="13" s="1"/>
  <c r="I3" i="13"/>
  <c r="M126" i="12"/>
  <c r="L125" i="12"/>
  <c r="P125" i="12" s="1"/>
  <c r="I125" i="12"/>
  <c r="L124" i="12"/>
  <c r="P124" i="12" s="1"/>
  <c r="I124" i="12"/>
  <c r="L123" i="12"/>
  <c r="P123" i="12" s="1"/>
  <c r="I123" i="12"/>
  <c r="L122" i="12"/>
  <c r="P122" i="12" s="1"/>
  <c r="I122" i="12"/>
  <c r="L121" i="12"/>
  <c r="I121" i="12"/>
  <c r="L120" i="12"/>
  <c r="L126" i="12" s="1"/>
  <c r="N126" i="12" s="1"/>
  <c r="I120" i="12"/>
  <c r="M117" i="12"/>
  <c r="L116" i="12"/>
  <c r="P116" i="12" s="1"/>
  <c r="I116" i="12"/>
  <c r="L115" i="12"/>
  <c r="I115" i="12"/>
  <c r="L114" i="12"/>
  <c r="I114" i="12"/>
  <c r="M110" i="12"/>
  <c r="L109" i="12"/>
  <c r="N109" i="12" s="1"/>
  <c r="I109" i="12"/>
  <c r="L108" i="12"/>
  <c r="I108" i="12"/>
  <c r="M104" i="12"/>
  <c r="L103" i="12"/>
  <c r="P103" i="12" s="1"/>
  <c r="I103" i="12"/>
  <c r="L102" i="12"/>
  <c r="P102" i="12" s="1"/>
  <c r="I102" i="12"/>
  <c r="L101" i="12"/>
  <c r="P101" i="12" s="1"/>
  <c r="I101" i="12"/>
  <c r="L100" i="12"/>
  <c r="I100" i="12"/>
  <c r="L99" i="12"/>
  <c r="P99" i="12" s="1"/>
  <c r="I99" i="12"/>
  <c r="L98" i="12"/>
  <c r="N98" i="12" s="1"/>
  <c r="I98" i="12"/>
  <c r="L97" i="12"/>
  <c r="P97" i="12" s="1"/>
  <c r="I97" i="12"/>
  <c r="L96" i="12"/>
  <c r="P96" i="12" s="1"/>
  <c r="I96" i="12"/>
  <c r="M92" i="12"/>
  <c r="L91" i="12"/>
  <c r="P91" i="12" s="1"/>
  <c r="I91" i="12"/>
  <c r="L90" i="12"/>
  <c r="N90" i="12" s="1"/>
  <c r="I90" i="12"/>
  <c r="L89" i="12"/>
  <c r="I89" i="12"/>
  <c r="L88" i="12"/>
  <c r="N88" i="12" s="1"/>
  <c r="I88" i="12"/>
  <c r="L87" i="12"/>
  <c r="N87" i="12" s="1"/>
  <c r="I87" i="12"/>
  <c r="M83" i="12"/>
  <c r="L82" i="12"/>
  <c r="P82" i="12" s="1"/>
  <c r="I82" i="12"/>
  <c r="L81" i="12"/>
  <c r="I81" i="12"/>
  <c r="L80" i="12"/>
  <c r="P80" i="12" s="1"/>
  <c r="I80" i="12"/>
  <c r="L79" i="12"/>
  <c r="N79" i="12" s="1"/>
  <c r="I79" i="12"/>
  <c r="L78" i="12"/>
  <c r="P78" i="12" s="1"/>
  <c r="I78" i="12"/>
  <c r="L77" i="12"/>
  <c r="P77" i="12" s="1"/>
  <c r="I77" i="12"/>
  <c r="L76" i="12"/>
  <c r="I76" i="12"/>
  <c r="L75" i="12"/>
  <c r="P75" i="12" s="1"/>
  <c r="I75" i="12"/>
  <c r="L74" i="12"/>
  <c r="P74" i="12" s="1"/>
  <c r="I74" i="12"/>
  <c r="L73" i="12"/>
  <c r="P73" i="12" s="1"/>
  <c r="I73" i="12"/>
  <c r="L72" i="12"/>
  <c r="I72" i="12"/>
  <c r="L71" i="12"/>
  <c r="I71" i="12"/>
  <c r="M62" i="12"/>
  <c r="L61" i="12"/>
  <c r="L62" i="12" s="1"/>
  <c r="N62" i="12" s="1"/>
  <c r="I61" i="12"/>
  <c r="M58" i="12"/>
  <c r="L57" i="12"/>
  <c r="P57" i="12" s="1"/>
  <c r="I57" i="12"/>
  <c r="L56" i="12"/>
  <c r="N56" i="12" s="1"/>
  <c r="I56" i="12"/>
  <c r="M53" i="12"/>
  <c r="L52" i="12"/>
  <c r="N52" i="12" s="1"/>
  <c r="I52" i="12"/>
  <c r="L51" i="12"/>
  <c r="N51" i="12" s="1"/>
  <c r="I51" i="12"/>
  <c r="L50" i="12"/>
  <c r="P50" i="12" s="1"/>
  <c r="I50" i="12"/>
  <c r="L49" i="12"/>
  <c r="P49" i="12" s="1"/>
  <c r="I49" i="12"/>
  <c r="L48" i="12"/>
  <c r="I48" i="12"/>
  <c r="L47" i="12"/>
  <c r="P47" i="12" s="1"/>
  <c r="I47" i="12"/>
  <c r="L46" i="12"/>
  <c r="N46" i="12" s="1"/>
  <c r="I46" i="12"/>
  <c r="L45" i="12"/>
  <c r="P45" i="12" s="1"/>
  <c r="I45" i="12"/>
  <c r="L44" i="12"/>
  <c r="L53" i="12" s="1"/>
  <c r="N53" i="12" s="1"/>
  <c r="I44" i="12"/>
  <c r="M40" i="12"/>
  <c r="L39" i="12"/>
  <c r="L40" i="12" s="1"/>
  <c r="N40" i="12" s="1"/>
  <c r="I39" i="12"/>
  <c r="M36" i="12"/>
  <c r="L35" i="12"/>
  <c r="I35" i="12"/>
  <c r="L34" i="12"/>
  <c r="L36" i="12" s="1"/>
  <c r="N36" i="12" s="1"/>
  <c r="I34" i="12"/>
  <c r="M30" i="12"/>
  <c r="L29" i="12"/>
  <c r="I29" i="12"/>
  <c r="M26" i="12"/>
  <c r="L25" i="12"/>
  <c r="N25" i="12" s="1"/>
  <c r="I25" i="12"/>
  <c r="L24" i="12"/>
  <c r="P24" i="12" s="1"/>
  <c r="I24" i="12"/>
  <c r="L23" i="12"/>
  <c r="P23" i="12" s="1"/>
  <c r="I23" i="12"/>
  <c r="L22" i="12"/>
  <c r="I22" i="12"/>
  <c r="L21" i="12"/>
  <c r="N21" i="12" s="1"/>
  <c r="I21" i="12"/>
  <c r="L20" i="12"/>
  <c r="L26" i="12" s="1"/>
  <c r="N26" i="12" s="1"/>
  <c r="I20" i="12"/>
  <c r="M17" i="12"/>
  <c r="L16" i="12"/>
  <c r="P16" i="12" s="1"/>
  <c r="I16" i="12"/>
  <c r="L15" i="12"/>
  <c r="I15" i="12"/>
  <c r="L14" i="12"/>
  <c r="P14" i="12" s="1"/>
  <c r="I14" i="12"/>
  <c r="L13" i="12"/>
  <c r="P13" i="12" s="1"/>
  <c r="I13" i="12"/>
  <c r="L12" i="12"/>
  <c r="P12" i="12" s="1"/>
  <c r="I12" i="12"/>
  <c r="M8" i="12"/>
  <c r="L7" i="12"/>
  <c r="I7" i="12"/>
  <c r="L6" i="12"/>
  <c r="P6" i="12" s="1"/>
  <c r="I6" i="12"/>
  <c r="L5" i="12"/>
  <c r="P5" i="12" s="1"/>
  <c r="I5" i="12"/>
  <c r="L4" i="12"/>
  <c r="I4" i="12"/>
  <c r="L3" i="12"/>
  <c r="P3" i="12" s="1"/>
  <c r="I3" i="12"/>
  <c r="M119" i="11"/>
  <c r="L118" i="11"/>
  <c r="N118" i="11" s="1"/>
  <c r="I118" i="11"/>
  <c r="L117" i="11"/>
  <c r="N117" i="11" s="1"/>
  <c r="I117" i="11"/>
  <c r="L116" i="11"/>
  <c r="P116" i="11" s="1"/>
  <c r="I116" i="11"/>
  <c r="L115" i="11"/>
  <c r="P115" i="11" s="1"/>
  <c r="I115" i="11"/>
  <c r="L114" i="11"/>
  <c r="N114" i="11" s="1"/>
  <c r="I114" i="11"/>
  <c r="L113" i="11"/>
  <c r="I113" i="11"/>
  <c r="L112" i="11"/>
  <c r="P112" i="11" s="1"/>
  <c r="I112" i="11"/>
  <c r="M109" i="11"/>
  <c r="L108" i="11"/>
  <c r="P108" i="11" s="1"/>
  <c r="I108" i="11"/>
  <c r="M105" i="11"/>
  <c r="L104" i="11"/>
  <c r="P104" i="11" s="1"/>
  <c r="I104" i="11"/>
  <c r="L103" i="11"/>
  <c r="I103" i="11"/>
  <c r="M100" i="11"/>
  <c r="L99" i="11"/>
  <c r="L100" i="11" s="1"/>
  <c r="N100" i="11" s="1"/>
  <c r="I99" i="11"/>
  <c r="M96" i="11"/>
  <c r="L95" i="11"/>
  <c r="P95" i="11" s="1"/>
  <c r="I95" i="11"/>
  <c r="M92" i="11"/>
  <c r="L91" i="11"/>
  <c r="L92" i="11" s="1"/>
  <c r="I91" i="11"/>
  <c r="M88" i="11"/>
  <c r="L87" i="11"/>
  <c r="P87" i="11" s="1"/>
  <c r="I87" i="11"/>
  <c r="L86" i="11"/>
  <c r="P86" i="11" s="1"/>
  <c r="I86" i="11"/>
  <c r="L85" i="11"/>
  <c r="P85" i="11" s="1"/>
  <c r="I85" i="11"/>
  <c r="L84" i="11"/>
  <c r="P84" i="11" s="1"/>
  <c r="I84" i="11"/>
  <c r="L83" i="11"/>
  <c r="P83" i="11" s="1"/>
  <c r="I83" i="11"/>
  <c r="M80" i="11"/>
  <c r="L79" i="11"/>
  <c r="P79" i="11" s="1"/>
  <c r="I79" i="11"/>
  <c r="M76" i="11"/>
  <c r="L75" i="11"/>
  <c r="L76" i="11" s="1"/>
  <c r="I75" i="11"/>
  <c r="M72" i="11"/>
  <c r="L71" i="11"/>
  <c r="N71" i="11" s="1"/>
  <c r="I71" i="11"/>
  <c r="M68" i="11"/>
  <c r="L67" i="11"/>
  <c r="L68" i="11" s="1"/>
  <c r="N68" i="11" s="1"/>
  <c r="I67" i="11"/>
  <c r="M64" i="11"/>
  <c r="L63" i="11"/>
  <c r="P63" i="11" s="1"/>
  <c r="I63" i="11"/>
  <c r="L62" i="11"/>
  <c r="L64" i="11" s="1"/>
  <c r="N64" i="11" s="1"/>
  <c r="I62" i="11"/>
  <c r="M59" i="11"/>
  <c r="L58" i="11"/>
  <c r="N58" i="11" s="1"/>
  <c r="I58" i="11"/>
  <c r="L57" i="11"/>
  <c r="P57" i="11" s="1"/>
  <c r="I57" i="11"/>
  <c r="M54" i="11"/>
  <c r="L53" i="11"/>
  <c r="N53" i="11" s="1"/>
  <c r="I53" i="11"/>
  <c r="L52" i="11"/>
  <c r="I52" i="11"/>
  <c r="M49" i="11"/>
  <c r="L48" i="11"/>
  <c r="L49" i="11" s="1"/>
  <c r="I48" i="11"/>
  <c r="M45" i="11"/>
  <c r="L44" i="11"/>
  <c r="P44" i="11" s="1"/>
  <c r="I44" i="11"/>
  <c r="L43" i="11"/>
  <c r="N43" i="11" s="1"/>
  <c r="I43" i="11"/>
  <c r="L42" i="11"/>
  <c r="P42" i="11" s="1"/>
  <c r="I42" i="11"/>
  <c r="L41" i="11"/>
  <c r="P41" i="11" s="1"/>
  <c r="I41" i="11"/>
  <c r="L40" i="11"/>
  <c r="P40" i="11" s="1"/>
  <c r="I40" i="11"/>
  <c r="L39" i="11"/>
  <c r="P39" i="11" s="1"/>
  <c r="I39" i="11"/>
  <c r="L38" i="11"/>
  <c r="P38" i="11" s="1"/>
  <c r="I38" i="11"/>
  <c r="L37" i="11"/>
  <c r="P37" i="11" s="1"/>
  <c r="I37" i="11"/>
  <c r="L36" i="11"/>
  <c r="I36" i="11"/>
  <c r="M33" i="11"/>
  <c r="L32" i="11"/>
  <c r="P32" i="11" s="1"/>
  <c r="I32" i="11"/>
  <c r="L31" i="11"/>
  <c r="I31" i="11"/>
  <c r="M28" i="11"/>
  <c r="L27" i="11"/>
  <c r="P27" i="11" s="1"/>
  <c r="I27" i="11"/>
  <c r="L26" i="11"/>
  <c r="P26" i="11" s="1"/>
  <c r="I26" i="11"/>
  <c r="L25" i="11"/>
  <c r="N25" i="11" s="1"/>
  <c r="I25" i="11"/>
  <c r="L24" i="11"/>
  <c r="P24" i="11" s="1"/>
  <c r="I24" i="11"/>
  <c r="L23" i="11"/>
  <c r="N23" i="11" s="1"/>
  <c r="I23" i="11"/>
  <c r="L22" i="11"/>
  <c r="P22" i="11" s="1"/>
  <c r="I22" i="11"/>
  <c r="L21" i="11"/>
  <c r="P21" i="11" s="1"/>
  <c r="I21" i="11"/>
  <c r="L20" i="11"/>
  <c r="N20" i="11" s="1"/>
  <c r="I20" i="11"/>
  <c r="L19" i="11"/>
  <c r="N19" i="11" s="1"/>
  <c r="I19" i="11"/>
  <c r="M15" i="11"/>
  <c r="L14" i="11"/>
  <c r="L15" i="11" s="1"/>
  <c r="N15" i="11" s="1"/>
  <c r="I14" i="11"/>
  <c r="M10" i="11"/>
  <c r="L9" i="11"/>
  <c r="P9" i="11" s="1"/>
  <c r="I9" i="11"/>
  <c r="L8" i="11"/>
  <c r="P8" i="11" s="1"/>
  <c r="I8" i="11"/>
  <c r="L7" i="11"/>
  <c r="N7" i="11" s="1"/>
  <c r="I7" i="11"/>
  <c r="M4" i="11"/>
  <c r="L3" i="11"/>
  <c r="L4" i="11" s="1"/>
  <c r="I3" i="11"/>
  <c r="M75" i="10"/>
  <c r="L74" i="10"/>
  <c r="N74" i="10" s="1"/>
  <c r="I74" i="10"/>
  <c r="L73" i="10"/>
  <c r="P73" i="10" s="1"/>
  <c r="I73" i="10"/>
  <c r="M70" i="10"/>
  <c r="L69" i="10"/>
  <c r="L70" i="10" s="1"/>
  <c r="I69" i="10"/>
  <c r="M66" i="10"/>
  <c r="L65" i="10"/>
  <c r="L66" i="10" s="1"/>
  <c r="I65" i="10"/>
  <c r="M62" i="10"/>
  <c r="L61" i="10"/>
  <c r="L62" i="10" s="1"/>
  <c r="N62" i="10" s="1"/>
  <c r="I61" i="10"/>
  <c r="M58" i="10"/>
  <c r="L57" i="10"/>
  <c r="P57" i="10" s="1"/>
  <c r="I57" i="10"/>
  <c r="M54" i="10"/>
  <c r="L53" i="10"/>
  <c r="L54" i="10" s="1"/>
  <c r="N54" i="10" s="1"/>
  <c r="I53" i="10"/>
  <c r="M50" i="10"/>
  <c r="L49" i="10"/>
  <c r="P49" i="10" s="1"/>
  <c r="I49" i="10"/>
  <c r="L48" i="10"/>
  <c r="P48" i="10" s="1"/>
  <c r="I48" i="10"/>
  <c r="L47" i="10"/>
  <c r="I47" i="10"/>
  <c r="M44" i="10"/>
  <c r="L43" i="10"/>
  <c r="L44" i="10" s="1"/>
  <c r="I43" i="10"/>
  <c r="M40" i="10"/>
  <c r="L39" i="10"/>
  <c r="P39" i="10" s="1"/>
  <c r="I39" i="10"/>
  <c r="M36" i="10"/>
  <c r="L35" i="10"/>
  <c r="N35" i="10" s="1"/>
  <c r="I35" i="10"/>
  <c r="M32" i="10"/>
  <c r="L31" i="10"/>
  <c r="L32" i="10" s="1"/>
  <c r="I31" i="10"/>
  <c r="M25" i="10"/>
  <c r="L24" i="10"/>
  <c r="N24" i="10" s="1"/>
  <c r="I24" i="10"/>
  <c r="M21" i="10"/>
  <c r="L20" i="10"/>
  <c r="N20" i="10" s="1"/>
  <c r="I20" i="10"/>
  <c r="M17" i="10"/>
  <c r="L16" i="10"/>
  <c r="N16" i="10" s="1"/>
  <c r="I16" i="10"/>
  <c r="M13" i="10"/>
  <c r="L12" i="10"/>
  <c r="P12" i="10" s="1"/>
  <c r="I12" i="10"/>
  <c r="M9" i="10"/>
  <c r="L8" i="10"/>
  <c r="N8" i="10" s="1"/>
  <c r="I8" i="10"/>
  <c r="M5" i="10"/>
  <c r="L4" i="10"/>
  <c r="P4" i="10" s="1"/>
  <c r="I4" i="10"/>
  <c r="L3" i="10"/>
  <c r="N3" i="10" s="1"/>
  <c r="I3" i="10"/>
  <c r="M92" i="9"/>
  <c r="L91" i="9"/>
  <c r="P91" i="9" s="1"/>
  <c r="I91" i="9"/>
  <c r="L90" i="9"/>
  <c r="P90" i="9" s="1"/>
  <c r="I90" i="9"/>
  <c r="M87" i="9"/>
  <c r="L86" i="9"/>
  <c r="I86" i="9"/>
  <c r="L85" i="9"/>
  <c r="P85" i="9" s="1"/>
  <c r="I85" i="9"/>
  <c r="M82" i="9"/>
  <c r="L81" i="9"/>
  <c r="P81" i="9" s="1"/>
  <c r="I81" i="9"/>
  <c r="M78" i="9"/>
  <c r="L77" i="9"/>
  <c r="P77" i="9" s="1"/>
  <c r="I77" i="9"/>
  <c r="L76" i="9"/>
  <c r="N76" i="9" s="1"/>
  <c r="I76" i="9"/>
  <c r="M73" i="9"/>
  <c r="L72" i="9"/>
  <c r="P72" i="9" s="1"/>
  <c r="I72" i="9"/>
  <c r="L71" i="9"/>
  <c r="I71" i="9"/>
  <c r="M68" i="9"/>
  <c r="L67" i="9"/>
  <c r="N67" i="9" s="1"/>
  <c r="I67" i="9"/>
  <c r="L66" i="9"/>
  <c r="P66" i="9" s="1"/>
  <c r="I66" i="9"/>
  <c r="M63" i="9"/>
  <c r="L62" i="9"/>
  <c r="P62" i="9" s="1"/>
  <c r="I62" i="9"/>
  <c r="L61" i="9"/>
  <c r="N61" i="9" s="1"/>
  <c r="I61" i="9"/>
  <c r="L60" i="9"/>
  <c r="P60" i="9" s="1"/>
  <c r="I60" i="9"/>
  <c r="M57" i="9"/>
  <c r="L56" i="9"/>
  <c r="L57" i="9" s="1"/>
  <c r="N57" i="9" s="1"/>
  <c r="I56" i="9"/>
  <c r="M53" i="9"/>
  <c r="L52" i="9"/>
  <c r="N52" i="9" s="1"/>
  <c r="I52" i="9"/>
  <c r="L51" i="9"/>
  <c r="P51" i="9" s="1"/>
  <c r="I51" i="9"/>
  <c r="M48" i="9"/>
  <c r="L47" i="9"/>
  <c r="N47" i="9" s="1"/>
  <c r="I47" i="9"/>
  <c r="L46" i="9"/>
  <c r="N46" i="9" s="1"/>
  <c r="I46" i="9"/>
  <c r="L45" i="9"/>
  <c r="P45" i="9" s="1"/>
  <c r="I45" i="9"/>
  <c r="M42" i="9"/>
  <c r="L41" i="9"/>
  <c r="L42" i="9" s="1"/>
  <c r="N42" i="9" s="1"/>
  <c r="I41" i="9"/>
  <c r="M38" i="9"/>
  <c r="L37" i="9"/>
  <c r="N37" i="9" s="1"/>
  <c r="I37" i="9"/>
  <c r="M34" i="9"/>
  <c r="L33" i="9"/>
  <c r="N33" i="9" s="1"/>
  <c r="I33" i="9"/>
  <c r="M30" i="9"/>
  <c r="L29" i="9"/>
  <c r="I29" i="9"/>
  <c r="L28" i="9"/>
  <c r="P28" i="9" s="1"/>
  <c r="I28" i="9"/>
  <c r="M25" i="9"/>
  <c r="L24" i="9"/>
  <c r="N24" i="9" s="1"/>
  <c r="I24" i="9"/>
  <c r="M20" i="9"/>
  <c r="L19" i="9"/>
  <c r="P19" i="9" s="1"/>
  <c r="I19" i="9"/>
  <c r="L18" i="9"/>
  <c r="N18" i="9" s="1"/>
  <c r="I18" i="9"/>
  <c r="L17" i="9"/>
  <c r="P17" i="9" s="1"/>
  <c r="I17" i="9"/>
  <c r="L16" i="9"/>
  <c r="N16" i="9" s="1"/>
  <c r="I16" i="9"/>
  <c r="L15" i="9"/>
  <c r="P15" i="9" s="1"/>
  <c r="I15" i="9"/>
  <c r="M12" i="9"/>
  <c r="L11" i="9"/>
  <c r="L12" i="9" s="1"/>
  <c r="I11" i="9"/>
  <c r="M8" i="9"/>
  <c r="L7" i="9"/>
  <c r="P7" i="9" s="1"/>
  <c r="I7" i="9"/>
  <c r="M4" i="9"/>
  <c r="L3" i="9"/>
  <c r="P3" i="9" s="1"/>
  <c r="I3" i="9"/>
  <c r="M94" i="7"/>
  <c r="L93" i="7"/>
  <c r="N93" i="7" s="1"/>
  <c r="I93" i="7"/>
  <c r="L92" i="7"/>
  <c r="N92" i="7" s="1"/>
  <c r="I92" i="7"/>
  <c r="L91" i="7"/>
  <c r="P91" i="7" s="1"/>
  <c r="I91" i="7"/>
  <c r="L90" i="7"/>
  <c r="N90" i="7" s="1"/>
  <c r="I90" i="7"/>
  <c r="L89" i="7"/>
  <c r="N89" i="7" s="1"/>
  <c r="I89" i="7"/>
  <c r="L88" i="7"/>
  <c r="P88" i="7" s="1"/>
  <c r="I88" i="7"/>
  <c r="L87" i="7"/>
  <c r="N87" i="7" s="1"/>
  <c r="I87" i="7"/>
  <c r="L86" i="7"/>
  <c r="P86" i="7" s="1"/>
  <c r="I86" i="7"/>
  <c r="L85" i="7"/>
  <c r="P85" i="7" s="1"/>
  <c r="I85" i="7"/>
  <c r="L84" i="7"/>
  <c r="N84" i="7" s="1"/>
  <c r="I84" i="7"/>
  <c r="L83" i="7"/>
  <c r="P83" i="7" s="1"/>
  <c r="I83" i="7"/>
  <c r="M80" i="7"/>
  <c r="L79" i="7"/>
  <c r="P79" i="7" s="1"/>
  <c r="I79" i="7"/>
  <c r="L78" i="7"/>
  <c r="P78" i="7" s="1"/>
  <c r="I78" i="7"/>
  <c r="L77" i="7"/>
  <c r="P77" i="7" s="1"/>
  <c r="I77" i="7"/>
  <c r="L76" i="7"/>
  <c r="N76" i="7" s="1"/>
  <c r="I76" i="7"/>
  <c r="L75" i="7"/>
  <c r="P75" i="7" s="1"/>
  <c r="I75" i="7"/>
  <c r="L74" i="7"/>
  <c r="I74" i="7"/>
  <c r="M71" i="7"/>
  <c r="L70" i="7"/>
  <c r="N70" i="7" s="1"/>
  <c r="I70" i="7"/>
  <c r="M67" i="7"/>
  <c r="L66" i="7"/>
  <c r="P66" i="7" s="1"/>
  <c r="I66" i="7"/>
  <c r="L65" i="7"/>
  <c r="L67" i="7" s="1"/>
  <c r="I65" i="7"/>
  <c r="M62" i="7"/>
  <c r="L61" i="7"/>
  <c r="L62" i="7" s="1"/>
  <c r="I61" i="7"/>
  <c r="M59" i="7"/>
  <c r="L58" i="7"/>
  <c r="L59" i="7" s="1"/>
  <c r="I58" i="7"/>
  <c r="M55" i="7"/>
  <c r="L54" i="7"/>
  <c r="L55" i="7" s="1"/>
  <c r="N55" i="7" s="1"/>
  <c r="I54" i="7"/>
  <c r="M51" i="7"/>
  <c r="L50" i="7"/>
  <c r="P50" i="7" s="1"/>
  <c r="I50" i="7"/>
  <c r="M46" i="7"/>
  <c r="L45" i="7"/>
  <c r="P45" i="7" s="1"/>
  <c r="I45" i="7"/>
  <c r="M42" i="7"/>
  <c r="L41" i="7"/>
  <c r="L42" i="7" s="1"/>
  <c r="I41" i="7"/>
  <c r="M37" i="7"/>
  <c r="L36" i="7"/>
  <c r="N36" i="7" s="1"/>
  <c r="I36" i="7"/>
  <c r="M33" i="7"/>
  <c r="L32" i="7"/>
  <c r="L33" i="7" s="1"/>
  <c r="I32" i="7"/>
  <c r="M23" i="7"/>
  <c r="L22" i="7"/>
  <c r="L23" i="7" s="1"/>
  <c r="N23" i="7" s="1"/>
  <c r="I22" i="7"/>
  <c r="M19" i="7"/>
  <c r="L18" i="7"/>
  <c r="P18" i="7" s="1"/>
  <c r="I18" i="7"/>
  <c r="L17" i="7"/>
  <c r="N17" i="7" s="1"/>
  <c r="I17" i="7"/>
  <c r="L16" i="7"/>
  <c r="P16" i="7" s="1"/>
  <c r="I16" i="7"/>
  <c r="M13" i="7"/>
  <c r="L12" i="7"/>
  <c r="L13" i="7" s="1"/>
  <c r="I12" i="7"/>
  <c r="M5" i="7"/>
  <c r="L4" i="7"/>
  <c r="P4" i="7" s="1"/>
  <c r="I4" i="7"/>
  <c r="L3" i="7"/>
  <c r="P3" i="7" s="1"/>
  <c r="I3" i="7"/>
  <c r="I3" i="6"/>
  <c r="L3" i="6"/>
  <c r="N3" i="6"/>
  <c r="P3" i="6"/>
  <c r="I4" i="6"/>
  <c r="L4" i="6"/>
  <c r="N4" i="6"/>
  <c r="P4" i="6"/>
  <c r="I5" i="6"/>
  <c r="L5" i="6"/>
  <c r="N5" i="6"/>
  <c r="P5" i="6"/>
  <c r="L6" i="6"/>
  <c r="M6" i="6"/>
  <c r="M31" i="5"/>
  <c r="L30" i="5"/>
  <c r="L31" i="5" s="1"/>
  <c r="N31" i="5" s="1"/>
  <c r="I30" i="5"/>
  <c r="M27" i="5"/>
  <c r="L26" i="5"/>
  <c r="L27" i="5" s="1"/>
  <c r="N27" i="5" s="1"/>
  <c r="I26" i="5"/>
  <c r="M23" i="5"/>
  <c r="L22" i="5"/>
  <c r="P22" i="5" s="1"/>
  <c r="I22" i="5"/>
  <c r="L21" i="5"/>
  <c r="P21" i="5" s="1"/>
  <c r="I21" i="5"/>
  <c r="L20" i="5"/>
  <c r="P20" i="5" s="1"/>
  <c r="I20" i="5"/>
  <c r="L19" i="5"/>
  <c r="P19" i="5" s="1"/>
  <c r="I19" i="5"/>
  <c r="L18" i="5"/>
  <c r="N18" i="5" s="1"/>
  <c r="I18" i="5"/>
  <c r="L17" i="5"/>
  <c r="P17" i="5" s="1"/>
  <c r="I17" i="5"/>
  <c r="L16" i="5"/>
  <c r="P16" i="5" s="1"/>
  <c r="I16" i="5"/>
  <c r="L15" i="5"/>
  <c r="P15" i="5" s="1"/>
  <c r="I15" i="5"/>
  <c r="L14" i="5"/>
  <c r="P14" i="5" s="1"/>
  <c r="I14" i="5"/>
  <c r="L13" i="5"/>
  <c r="P13" i="5" s="1"/>
  <c r="I13" i="5"/>
  <c r="M10" i="5"/>
  <c r="L9" i="5"/>
  <c r="P9" i="5" s="1"/>
  <c r="I9" i="5"/>
  <c r="L8" i="5"/>
  <c r="P8" i="5" s="1"/>
  <c r="I8" i="5"/>
  <c r="L7" i="5"/>
  <c r="N7" i="5" s="1"/>
  <c r="I7" i="5"/>
  <c r="L6" i="5"/>
  <c r="P6" i="5" s="1"/>
  <c r="I6" i="5"/>
  <c r="L5" i="5"/>
  <c r="N5" i="5" s="1"/>
  <c r="I5" i="5"/>
  <c r="L4" i="5"/>
  <c r="P4" i="5" s="1"/>
  <c r="I4" i="5"/>
  <c r="L3" i="5"/>
  <c r="P3" i="5" s="1"/>
  <c r="I3" i="5"/>
  <c r="M55" i="4"/>
  <c r="L54" i="4"/>
  <c r="P54" i="4" s="1"/>
  <c r="I54" i="4"/>
  <c r="L53" i="4"/>
  <c r="N53" i="4" s="1"/>
  <c r="I53" i="4"/>
  <c r="L52" i="4"/>
  <c r="P52" i="4" s="1"/>
  <c r="I52" i="4"/>
  <c r="L51" i="4"/>
  <c r="P51" i="4" s="1"/>
  <c r="I51" i="4"/>
  <c r="L50" i="4"/>
  <c r="P50" i="4" s="1"/>
  <c r="I50" i="4"/>
  <c r="L49" i="4"/>
  <c r="P49" i="4" s="1"/>
  <c r="I49" i="4"/>
  <c r="L48" i="4"/>
  <c r="P48" i="4" s="1"/>
  <c r="I48" i="4"/>
  <c r="L47" i="4"/>
  <c r="P47" i="4" s="1"/>
  <c r="I47" i="4"/>
  <c r="L46" i="4"/>
  <c r="I46" i="4"/>
  <c r="M43" i="4"/>
  <c r="L42" i="4"/>
  <c r="L43" i="4" s="1"/>
  <c r="I42" i="4"/>
  <c r="M39" i="4"/>
  <c r="L38" i="4"/>
  <c r="P38" i="4" s="1"/>
  <c r="I38" i="4"/>
  <c r="L37" i="4"/>
  <c r="L39" i="4" s="1"/>
  <c r="N39" i="4" s="1"/>
  <c r="I37" i="4"/>
  <c r="M34" i="4"/>
  <c r="L33" i="4"/>
  <c r="N33" i="4" s="1"/>
  <c r="I33" i="4"/>
  <c r="L32" i="4"/>
  <c r="N32" i="4" s="1"/>
  <c r="I32" i="4"/>
  <c r="L31" i="4"/>
  <c r="P31" i="4" s="1"/>
  <c r="I31" i="4"/>
  <c r="L30" i="4"/>
  <c r="P30" i="4" s="1"/>
  <c r="I30" i="4"/>
  <c r="L29" i="4"/>
  <c r="P29" i="4" s="1"/>
  <c r="I29" i="4"/>
  <c r="L28" i="4"/>
  <c r="N28" i="4" s="1"/>
  <c r="I28" i="4"/>
  <c r="L27" i="4"/>
  <c r="P27" i="4" s="1"/>
  <c r="I27" i="4"/>
  <c r="L26" i="4"/>
  <c r="P26" i="4" s="1"/>
  <c r="I26" i="4"/>
  <c r="L25" i="4"/>
  <c r="P25" i="4" s="1"/>
  <c r="I25" i="4"/>
  <c r="L24" i="4"/>
  <c r="P24" i="4" s="1"/>
  <c r="I24" i="4"/>
  <c r="L23" i="4"/>
  <c r="N23" i="4" s="1"/>
  <c r="I23" i="4"/>
  <c r="L22" i="4"/>
  <c r="N22" i="4" s="1"/>
  <c r="I22" i="4"/>
  <c r="L21" i="4"/>
  <c r="P21" i="4" s="1"/>
  <c r="I21" i="4"/>
  <c r="L20" i="4"/>
  <c r="P20" i="4" s="1"/>
  <c r="I20" i="4"/>
  <c r="L19" i="4"/>
  <c r="P19" i="4" s="1"/>
  <c r="I19" i="4"/>
  <c r="M16" i="4"/>
  <c r="L15" i="4"/>
  <c r="P15" i="4" s="1"/>
  <c r="I15" i="4"/>
  <c r="L14" i="4"/>
  <c r="I14" i="4"/>
  <c r="M11" i="4"/>
  <c r="L10" i="4"/>
  <c r="P10" i="4" s="1"/>
  <c r="I10" i="4"/>
  <c r="L9" i="4"/>
  <c r="N9" i="4" s="1"/>
  <c r="I9" i="4"/>
  <c r="L8" i="4"/>
  <c r="N8" i="4" s="1"/>
  <c r="I8" i="4"/>
  <c r="L7" i="4"/>
  <c r="P7" i="4" s="1"/>
  <c r="I7" i="4"/>
  <c r="M4" i="4"/>
  <c r="L3" i="4"/>
  <c r="L4" i="4" s="1"/>
  <c r="N4" i="4" s="1"/>
  <c r="I3" i="4"/>
  <c r="M219" i="3"/>
  <c r="L218" i="3"/>
  <c r="P218" i="3" s="1"/>
  <c r="I218" i="3"/>
  <c r="L217" i="3"/>
  <c r="I217" i="3"/>
  <c r="M214" i="3"/>
  <c r="L213" i="3"/>
  <c r="P213" i="3" s="1"/>
  <c r="I213" i="3"/>
  <c r="L212" i="3"/>
  <c r="P212" i="3" s="1"/>
  <c r="I212" i="3"/>
  <c r="L211" i="3"/>
  <c r="P211" i="3" s="1"/>
  <c r="I211" i="3"/>
  <c r="L210" i="3"/>
  <c r="I210" i="3"/>
  <c r="L209" i="3"/>
  <c r="P209" i="3" s="1"/>
  <c r="I209" i="3"/>
  <c r="L208" i="3"/>
  <c r="I208" i="3"/>
  <c r="L207" i="3"/>
  <c r="P207" i="3" s="1"/>
  <c r="I207" i="3"/>
  <c r="L206" i="3"/>
  <c r="P206" i="3" s="1"/>
  <c r="I206" i="3"/>
  <c r="M203" i="3"/>
  <c r="L202" i="3"/>
  <c r="N202" i="3" s="1"/>
  <c r="I202" i="3"/>
  <c r="L201" i="3"/>
  <c r="I201" i="3"/>
  <c r="L200" i="3"/>
  <c r="I200" i="3"/>
  <c r="M197" i="3"/>
  <c r="L196" i="3"/>
  <c r="P196" i="3" s="1"/>
  <c r="I196" i="3"/>
  <c r="L195" i="3"/>
  <c r="N195" i="3" s="1"/>
  <c r="I195" i="3"/>
  <c r="L194" i="3"/>
  <c r="I194" i="3"/>
  <c r="M191" i="3"/>
  <c r="L190" i="3"/>
  <c r="N190" i="3" s="1"/>
  <c r="I190" i="3"/>
  <c r="L189" i="3"/>
  <c r="N189" i="3" s="1"/>
  <c r="I189" i="3"/>
  <c r="L188" i="3"/>
  <c r="P188" i="3" s="1"/>
  <c r="I188" i="3"/>
  <c r="L187" i="3"/>
  <c r="P187" i="3" s="1"/>
  <c r="I187" i="3"/>
  <c r="L186" i="3"/>
  <c r="P186" i="3" s="1"/>
  <c r="I186" i="3"/>
  <c r="M183" i="3"/>
  <c r="L182" i="3"/>
  <c r="P182" i="3" s="1"/>
  <c r="I182" i="3"/>
  <c r="L181" i="3"/>
  <c r="P181" i="3" s="1"/>
  <c r="I181" i="3"/>
  <c r="L180" i="3"/>
  <c r="P180" i="3" s="1"/>
  <c r="I180" i="3"/>
  <c r="L179" i="3"/>
  <c r="P179" i="3" s="1"/>
  <c r="I179" i="3"/>
  <c r="L178" i="3"/>
  <c r="N178" i="3" s="1"/>
  <c r="I178" i="3"/>
  <c r="L177" i="3"/>
  <c r="N177" i="3" s="1"/>
  <c r="I177" i="3"/>
  <c r="L176" i="3"/>
  <c r="P176" i="3" s="1"/>
  <c r="I176" i="3"/>
  <c r="L175" i="3"/>
  <c r="P175" i="3" s="1"/>
  <c r="I175" i="3"/>
  <c r="L174" i="3"/>
  <c r="P174" i="3" s="1"/>
  <c r="I174" i="3"/>
  <c r="L173" i="3"/>
  <c r="N173" i="3" s="1"/>
  <c r="I173" i="3"/>
  <c r="L172" i="3"/>
  <c r="P172" i="3" s="1"/>
  <c r="I172" i="3"/>
  <c r="L171" i="3"/>
  <c r="P171" i="3" s="1"/>
  <c r="I171" i="3"/>
  <c r="L170" i="3"/>
  <c r="P170" i="3" s="1"/>
  <c r="I170" i="3"/>
  <c r="L169" i="3"/>
  <c r="P169" i="3" s="1"/>
  <c r="I169" i="3"/>
  <c r="L168" i="3"/>
  <c r="N168" i="3" s="1"/>
  <c r="I168" i="3"/>
  <c r="L167" i="3"/>
  <c r="P167" i="3" s="1"/>
  <c r="I167" i="3"/>
  <c r="L166" i="3"/>
  <c r="P166" i="3" s="1"/>
  <c r="I166" i="3"/>
  <c r="L165" i="3"/>
  <c r="I165" i="3"/>
  <c r="M162" i="3"/>
  <c r="L161" i="3"/>
  <c r="P161" i="3" s="1"/>
  <c r="I161" i="3"/>
  <c r="L160" i="3"/>
  <c r="N160" i="3" s="1"/>
  <c r="I160" i="3"/>
  <c r="L159" i="3"/>
  <c r="I159" i="3"/>
  <c r="L158" i="3"/>
  <c r="N158" i="3" s="1"/>
  <c r="I158" i="3"/>
  <c r="L157" i="3"/>
  <c r="I157" i="3"/>
  <c r="L156" i="3"/>
  <c r="P156" i="3" s="1"/>
  <c r="I156" i="3"/>
  <c r="L155" i="3"/>
  <c r="N155" i="3" s="1"/>
  <c r="I155" i="3"/>
  <c r="L154" i="3"/>
  <c r="I154" i="3"/>
  <c r="L153" i="3"/>
  <c r="N153" i="3" s="1"/>
  <c r="I153" i="3"/>
  <c r="L152" i="3"/>
  <c r="I152" i="3"/>
  <c r="L151" i="3"/>
  <c r="P151" i="3" s="1"/>
  <c r="I151" i="3"/>
  <c r="M148" i="3"/>
  <c r="L147" i="3"/>
  <c r="P147" i="3" s="1"/>
  <c r="I147" i="3"/>
  <c r="L146" i="3"/>
  <c r="P146" i="3" s="1"/>
  <c r="I146" i="3"/>
  <c r="L145" i="3"/>
  <c r="P145" i="3" s="1"/>
  <c r="I145" i="3"/>
  <c r="L144" i="3"/>
  <c r="N144" i="3" s="1"/>
  <c r="I144" i="3"/>
  <c r="L143" i="3"/>
  <c r="P143" i="3" s="1"/>
  <c r="I143" i="3"/>
  <c r="L142" i="3"/>
  <c r="P142" i="3" s="1"/>
  <c r="I142" i="3"/>
  <c r="L141" i="3"/>
  <c r="P141" i="3" s="1"/>
  <c r="I141" i="3"/>
  <c r="L140" i="3"/>
  <c r="P140" i="3" s="1"/>
  <c r="I140" i="3"/>
  <c r="L139" i="3"/>
  <c r="P139" i="3" s="1"/>
  <c r="I139" i="3"/>
  <c r="L138" i="3"/>
  <c r="P138" i="3" s="1"/>
  <c r="I138" i="3"/>
  <c r="L137" i="3"/>
  <c r="P137" i="3" s="1"/>
  <c r="I137" i="3"/>
  <c r="L136" i="3"/>
  <c r="P136" i="3" s="1"/>
  <c r="I136" i="3"/>
  <c r="L135" i="3"/>
  <c r="P135" i="3" s="1"/>
  <c r="I135" i="3"/>
  <c r="L134" i="3"/>
  <c r="I134" i="3"/>
  <c r="L133" i="3"/>
  <c r="P133" i="3" s="1"/>
  <c r="I133" i="3"/>
  <c r="M130" i="3"/>
  <c r="L129" i="3"/>
  <c r="P129" i="3" s="1"/>
  <c r="I129" i="3"/>
  <c r="L128" i="3"/>
  <c r="P128" i="3" s="1"/>
  <c r="I128" i="3"/>
  <c r="L127" i="3"/>
  <c r="P127" i="3" s="1"/>
  <c r="I127" i="3"/>
  <c r="L126" i="3"/>
  <c r="N126" i="3" s="1"/>
  <c r="I126" i="3"/>
  <c r="L125" i="3"/>
  <c r="P125" i="3" s="1"/>
  <c r="I125" i="3"/>
  <c r="L124" i="3"/>
  <c r="N124" i="3" s="1"/>
  <c r="I124" i="3"/>
  <c r="L123" i="3"/>
  <c r="P123" i="3" s="1"/>
  <c r="I123" i="3"/>
  <c r="L122" i="3"/>
  <c r="I122" i="3"/>
  <c r="M119" i="3"/>
  <c r="L118" i="3"/>
  <c r="P118" i="3" s="1"/>
  <c r="I118" i="3"/>
  <c r="L117" i="3"/>
  <c r="P117" i="3" s="1"/>
  <c r="I117" i="3"/>
  <c r="L116" i="3"/>
  <c r="P116" i="3" s="1"/>
  <c r="I116" i="3"/>
  <c r="L115" i="3"/>
  <c r="I115" i="3"/>
  <c r="M112" i="3"/>
  <c r="L111" i="3"/>
  <c r="L112" i="3" s="1"/>
  <c r="I111" i="3"/>
  <c r="M108" i="3"/>
  <c r="L107" i="3"/>
  <c r="P107" i="3" s="1"/>
  <c r="I107" i="3"/>
  <c r="L106" i="3"/>
  <c r="P106" i="3" s="1"/>
  <c r="I106" i="3"/>
  <c r="M103" i="3"/>
  <c r="L102" i="3"/>
  <c r="N102" i="3" s="1"/>
  <c r="I102" i="3"/>
  <c r="L101" i="3"/>
  <c r="N101" i="3" s="1"/>
  <c r="I101" i="3"/>
  <c r="L100" i="3"/>
  <c r="P100" i="3" s="1"/>
  <c r="I100" i="3"/>
  <c r="L99" i="3"/>
  <c r="P99" i="3" s="1"/>
  <c r="I99" i="3"/>
  <c r="L98" i="3"/>
  <c r="I98" i="3"/>
  <c r="M95" i="3"/>
  <c r="L94" i="3"/>
  <c r="P94" i="3" s="1"/>
  <c r="I94" i="3"/>
  <c r="L93" i="3"/>
  <c r="P93" i="3" s="1"/>
  <c r="I93" i="3"/>
  <c r="L92" i="3"/>
  <c r="P92" i="3" s="1"/>
  <c r="I92" i="3"/>
  <c r="L91" i="3"/>
  <c r="P91" i="3" s="1"/>
  <c r="I91" i="3"/>
  <c r="L90" i="3"/>
  <c r="P90" i="3" s="1"/>
  <c r="I90" i="3"/>
  <c r="M87" i="3"/>
  <c r="L86" i="3"/>
  <c r="I86" i="3"/>
  <c r="L85" i="3"/>
  <c r="N85" i="3" s="1"/>
  <c r="I85" i="3"/>
  <c r="L84" i="3"/>
  <c r="I84" i="3"/>
  <c r="L83" i="3"/>
  <c r="I83" i="3"/>
  <c r="L82" i="3"/>
  <c r="P82" i="3" s="1"/>
  <c r="I82" i="3"/>
  <c r="M79" i="3"/>
  <c r="L78" i="3"/>
  <c r="N78" i="3" s="1"/>
  <c r="I78" i="3"/>
  <c r="L77" i="3"/>
  <c r="P77" i="3" s="1"/>
  <c r="I77" i="3"/>
  <c r="L76" i="3"/>
  <c r="N76" i="3" s="1"/>
  <c r="I76" i="3"/>
  <c r="L75" i="3"/>
  <c r="P75" i="3" s="1"/>
  <c r="I75" i="3"/>
  <c r="L74" i="3"/>
  <c r="P74" i="3" s="1"/>
  <c r="I74" i="3"/>
  <c r="L73" i="3"/>
  <c r="N73" i="3" s="1"/>
  <c r="I73" i="3"/>
  <c r="L72" i="3"/>
  <c r="P72" i="3" s="1"/>
  <c r="I72" i="3"/>
  <c r="L71" i="3"/>
  <c r="I71" i="3"/>
  <c r="L70" i="3"/>
  <c r="P70" i="3" s="1"/>
  <c r="I70" i="3"/>
  <c r="L69" i="3"/>
  <c r="P69" i="3" s="1"/>
  <c r="I69" i="3"/>
  <c r="L68" i="3"/>
  <c r="N68" i="3" s="1"/>
  <c r="I68" i="3"/>
  <c r="M65" i="3"/>
  <c r="L64" i="3"/>
  <c r="P64" i="3" s="1"/>
  <c r="I64" i="3"/>
  <c r="L63" i="3"/>
  <c r="N63" i="3" s="1"/>
  <c r="I63" i="3"/>
  <c r="L62" i="3"/>
  <c r="P62" i="3" s="1"/>
  <c r="I62" i="3"/>
  <c r="L61" i="3"/>
  <c r="I61" i="3"/>
  <c r="L60" i="3"/>
  <c r="P60" i="3" s="1"/>
  <c r="I60" i="3"/>
  <c r="M57" i="3"/>
  <c r="L56" i="3"/>
  <c r="P56" i="3" s="1"/>
  <c r="I56" i="3"/>
  <c r="L55" i="3"/>
  <c r="P55" i="3" s="1"/>
  <c r="I55" i="3"/>
  <c r="L54" i="3"/>
  <c r="P54" i="3" s="1"/>
  <c r="I54" i="3"/>
  <c r="L53" i="3"/>
  <c r="P53" i="3" s="1"/>
  <c r="I53" i="3"/>
  <c r="L52" i="3"/>
  <c r="P52" i="3" s="1"/>
  <c r="I52" i="3"/>
  <c r="L51" i="3"/>
  <c r="P51" i="3" s="1"/>
  <c r="I51" i="3"/>
  <c r="L50" i="3"/>
  <c r="P50" i="3" s="1"/>
  <c r="I50" i="3"/>
  <c r="L49" i="3"/>
  <c r="P49" i="3" s="1"/>
  <c r="I49" i="3"/>
  <c r="L48" i="3"/>
  <c r="P48" i="3" s="1"/>
  <c r="I48" i="3"/>
  <c r="L47" i="3"/>
  <c r="P47" i="3" s="1"/>
  <c r="I47" i="3"/>
  <c r="L46" i="3"/>
  <c r="P46" i="3" s="1"/>
  <c r="I46" i="3"/>
  <c r="L45" i="3"/>
  <c r="P45" i="3" s="1"/>
  <c r="I45" i="3"/>
  <c r="L44" i="3"/>
  <c r="P44" i="3" s="1"/>
  <c r="I44" i="3"/>
  <c r="M41" i="3"/>
  <c r="L40" i="3"/>
  <c r="I40" i="3"/>
  <c r="M37" i="3"/>
  <c r="L36" i="3"/>
  <c r="P36" i="3" s="1"/>
  <c r="I36" i="3"/>
  <c r="L35" i="3"/>
  <c r="P35" i="3" s="1"/>
  <c r="I35" i="3"/>
  <c r="L34" i="3"/>
  <c r="P34" i="3" s="1"/>
  <c r="I34" i="3"/>
  <c r="M31" i="3"/>
  <c r="L30" i="3"/>
  <c r="P30" i="3" s="1"/>
  <c r="I30" i="3"/>
  <c r="L29" i="3"/>
  <c r="N29" i="3" s="1"/>
  <c r="I29" i="3"/>
  <c r="L28" i="3"/>
  <c r="P28" i="3" s="1"/>
  <c r="I28" i="3"/>
  <c r="L27" i="3"/>
  <c r="I27" i="3"/>
  <c r="L26" i="3"/>
  <c r="P26" i="3" s="1"/>
  <c r="I26" i="3"/>
  <c r="M23" i="3"/>
  <c r="L22" i="3"/>
  <c r="P22" i="3" s="1"/>
  <c r="I22" i="3"/>
  <c r="L21" i="3"/>
  <c r="P21" i="3" s="1"/>
  <c r="I21" i="3"/>
  <c r="M18" i="3"/>
  <c r="L17" i="3"/>
  <c r="N17" i="3" s="1"/>
  <c r="I17" i="3"/>
  <c r="L16" i="3"/>
  <c r="I16" i="3"/>
  <c r="L15" i="3"/>
  <c r="P15" i="3" s="1"/>
  <c r="I15" i="3"/>
  <c r="L14" i="3"/>
  <c r="P14" i="3" s="1"/>
  <c r="I14" i="3"/>
  <c r="L13" i="3"/>
  <c r="I13" i="3"/>
  <c r="L12" i="3"/>
  <c r="N12" i="3" s="1"/>
  <c r="I12" i="3"/>
  <c r="L11" i="3"/>
  <c r="I11" i="3"/>
  <c r="L10" i="3"/>
  <c r="P10" i="3" s="1"/>
  <c r="I10" i="3"/>
  <c r="L9" i="3"/>
  <c r="N9" i="3" s="1"/>
  <c r="I9" i="3"/>
  <c r="L8" i="3"/>
  <c r="I8" i="3"/>
  <c r="L7" i="3"/>
  <c r="N7" i="3" s="1"/>
  <c r="I7" i="3"/>
  <c r="L6" i="3"/>
  <c r="I6" i="3"/>
  <c r="L5" i="3"/>
  <c r="P5" i="3" s="1"/>
  <c r="I5" i="3"/>
  <c r="L4" i="3"/>
  <c r="N4" i="3" s="1"/>
  <c r="I4" i="3"/>
  <c r="L3" i="3"/>
  <c r="I3" i="3"/>
  <c r="I2" i="2"/>
  <c r="L2" i="2"/>
  <c r="N2" i="2" s="1"/>
  <c r="I3" i="2"/>
  <c r="L3" i="2"/>
  <c r="N3" i="2" s="1"/>
  <c r="I4" i="2"/>
  <c r="L4" i="2"/>
  <c r="N4" i="2"/>
  <c r="P4" i="2"/>
  <c r="I5" i="2"/>
  <c r="L5" i="2"/>
  <c r="N5" i="2"/>
  <c r="P5" i="2"/>
  <c r="I6" i="2"/>
  <c r="L6" i="2"/>
  <c r="N6" i="2"/>
  <c r="P6" i="2"/>
  <c r="M7" i="2"/>
  <c r="I10" i="2"/>
  <c r="L10" i="2"/>
  <c r="N10" i="2" s="1"/>
  <c r="M11" i="2"/>
  <c r="I14" i="2"/>
  <c r="L14" i="2"/>
  <c r="N14" i="2" s="1"/>
  <c r="P14" i="2"/>
  <c r="I15" i="2"/>
  <c r="L15" i="2"/>
  <c r="N15" i="2"/>
  <c r="P15" i="2"/>
  <c r="I16" i="2"/>
  <c r="L16" i="2"/>
  <c r="N16" i="2" s="1"/>
  <c r="I17" i="2"/>
  <c r="L17" i="2"/>
  <c r="P17" i="2" s="1"/>
  <c r="N17" i="2"/>
  <c r="M18" i="2"/>
  <c r="I21" i="2"/>
  <c r="L21" i="2"/>
  <c r="N21" i="2" s="1"/>
  <c r="I22" i="2"/>
  <c r="L22" i="2"/>
  <c r="N22" i="2" s="1"/>
  <c r="I23" i="2"/>
  <c r="L23" i="2"/>
  <c r="P23" i="2" s="1"/>
  <c r="I24" i="2"/>
  <c r="L24" i="2"/>
  <c r="N24" i="2" s="1"/>
  <c r="I25" i="2"/>
  <c r="L25" i="2"/>
  <c r="P25" i="2" s="1"/>
  <c r="I26" i="2"/>
  <c r="L26" i="2"/>
  <c r="P26" i="2" s="1"/>
  <c r="N26" i="2"/>
  <c r="I27" i="2"/>
  <c r="L27" i="2"/>
  <c r="N27" i="2" s="1"/>
  <c r="I28" i="2"/>
  <c r="L28" i="2"/>
  <c r="P28" i="2" s="1"/>
  <c r="N28" i="2"/>
  <c r="I29" i="2"/>
  <c r="L29" i="2"/>
  <c r="N29" i="2" s="1"/>
  <c r="I30" i="2"/>
  <c r="L30" i="2"/>
  <c r="P30" i="2" s="1"/>
  <c r="N30" i="2"/>
  <c r="I31" i="2"/>
  <c r="L31" i="2"/>
  <c r="N31" i="2" s="1"/>
  <c r="M32" i="2"/>
  <c r="I37" i="2"/>
  <c r="L37" i="2"/>
  <c r="L38" i="2" s="1"/>
  <c r="P37" i="2"/>
  <c r="M38" i="2"/>
  <c r="I41" i="2"/>
  <c r="L41" i="2"/>
  <c r="N41" i="2" s="1"/>
  <c r="M42" i="2"/>
  <c r="I45" i="2"/>
  <c r="L45" i="2"/>
  <c r="P45" i="2" s="1"/>
  <c r="N45" i="2"/>
  <c r="M46" i="2"/>
  <c r="I49" i="2"/>
  <c r="L49" i="2"/>
  <c r="P49" i="2" s="1"/>
  <c r="N49" i="2"/>
  <c r="I50" i="2"/>
  <c r="L50" i="2"/>
  <c r="N50" i="2" s="1"/>
  <c r="I51" i="2"/>
  <c r="L51" i="2"/>
  <c r="P51" i="2" s="1"/>
  <c r="I52" i="2"/>
  <c r="L52" i="2"/>
  <c r="N52" i="2" s="1"/>
  <c r="I53" i="2"/>
  <c r="L53" i="2"/>
  <c r="P53" i="2" s="1"/>
  <c r="N53" i="2"/>
  <c r="I54" i="2"/>
  <c r="L54" i="2"/>
  <c r="P54" i="2" s="1"/>
  <c r="M55" i="2"/>
  <c r="I58" i="2"/>
  <c r="L58" i="2"/>
  <c r="L59" i="2" s="1"/>
  <c r="N58" i="2"/>
  <c r="M59" i="2"/>
  <c r="I62" i="2"/>
  <c r="L62" i="2"/>
  <c r="P62" i="2" s="1"/>
  <c r="N62" i="2"/>
  <c r="I63" i="2"/>
  <c r="L63" i="2"/>
  <c r="N63" i="2" s="1"/>
  <c r="I64" i="2"/>
  <c r="L64" i="2"/>
  <c r="N64" i="2" s="1"/>
  <c r="M65" i="2"/>
  <c r="I68" i="2"/>
  <c r="L68" i="2"/>
  <c r="N68" i="2" s="1"/>
  <c r="I69" i="2"/>
  <c r="L69" i="2"/>
  <c r="N69" i="2" s="1"/>
  <c r="I70" i="2"/>
  <c r="L70" i="2"/>
  <c r="N70" i="2" s="1"/>
  <c r="I71" i="2"/>
  <c r="L71" i="2"/>
  <c r="N71" i="2" s="1"/>
  <c r="I72" i="2"/>
  <c r="L72" i="2"/>
  <c r="N72" i="2" s="1"/>
  <c r="P72" i="2"/>
  <c r="I73" i="2"/>
  <c r="L73" i="2"/>
  <c r="N73" i="2" s="1"/>
  <c r="M74" i="2"/>
  <c r="I77" i="2"/>
  <c r="L77" i="2"/>
  <c r="N77" i="2" s="1"/>
  <c r="P77" i="2"/>
  <c r="I78" i="2"/>
  <c r="L78" i="2"/>
  <c r="P78" i="2" s="1"/>
  <c r="N78" i="2"/>
  <c r="I79" i="2"/>
  <c r="L79" i="2"/>
  <c r="P79" i="2" s="1"/>
  <c r="I80" i="2"/>
  <c r="L80" i="2"/>
  <c r="N80" i="2" s="1"/>
  <c r="I81" i="2"/>
  <c r="L81" i="2"/>
  <c r="N81" i="2" s="1"/>
  <c r="P81" i="2"/>
  <c r="I82" i="2"/>
  <c r="L82" i="2"/>
  <c r="N82" i="2" s="1"/>
  <c r="P82" i="2"/>
  <c r="I83" i="2"/>
  <c r="L83" i="2"/>
  <c r="P83" i="2" s="1"/>
  <c r="I84" i="2"/>
  <c r="L84" i="2"/>
  <c r="N84" i="2"/>
  <c r="P84" i="2"/>
  <c r="I85" i="2"/>
  <c r="L85" i="2"/>
  <c r="N85" i="2" s="1"/>
  <c r="M86" i="2"/>
  <c r="I89" i="2"/>
  <c r="L89" i="2"/>
  <c r="N89" i="2" s="1"/>
  <c r="I90" i="2"/>
  <c r="L90" i="2"/>
  <c r="P90" i="2" s="1"/>
  <c r="N90" i="2"/>
  <c r="I91" i="2"/>
  <c r="L91" i="2"/>
  <c r="N91" i="2"/>
  <c r="P91" i="2"/>
  <c r="I92" i="2"/>
  <c r="L92" i="2"/>
  <c r="P92" i="2" s="1"/>
  <c r="I93" i="2"/>
  <c r="L93" i="2"/>
  <c r="N93" i="2"/>
  <c r="P93" i="2"/>
  <c r="I94" i="2"/>
  <c r="L94" i="2"/>
  <c r="N94" i="2" s="1"/>
  <c r="I95" i="2"/>
  <c r="L95" i="2"/>
  <c r="P95" i="2" s="1"/>
  <c r="N95" i="2"/>
  <c r="I96" i="2"/>
  <c r="L96" i="2"/>
  <c r="N96" i="2" s="1"/>
  <c r="I97" i="2"/>
  <c r="L97" i="2"/>
  <c r="P97" i="2" s="1"/>
  <c r="N97" i="2"/>
  <c r="M98" i="2"/>
  <c r="I101" i="2"/>
  <c r="L101" i="2"/>
  <c r="N101" i="2" s="1"/>
  <c r="I102" i="2"/>
  <c r="L102" i="2"/>
  <c r="N102" i="2" s="1"/>
  <c r="I103" i="2"/>
  <c r="L103" i="2"/>
  <c r="N103" i="2" s="1"/>
  <c r="P103" i="2"/>
  <c r="I104" i="2"/>
  <c r="L104" i="2"/>
  <c r="P104" i="2" s="1"/>
  <c r="N104" i="2"/>
  <c r="I105" i="2"/>
  <c r="L105" i="2"/>
  <c r="P105" i="2" s="1"/>
  <c r="I106" i="2"/>
  <c r="L106" i="2"/>
  <c r="N106" i="2" s="1"/>
  <c r="P106" i="2"/>
  <c r="I107" i="2"/>
  <c r="L107" i="2"/>
  <c r="P107" i="2" s="1"/>
  <c r="N107" i="2"/>
  <c r="I108" i="2"/>
  <c r="L108" i="2"/>
  <c r="N108" i="2" s="1"/>
  <c r="I109" i="2"/>
  <c r="L109" i="2"/>
  <c r="N109" i="2"/>
  <c r="P109" i="2"/>
  <c r="I110" i="2"/>
  <c r="L110" i="2"/>
  <c r="P110" i="2" s="1"/>
  <c r="N110" i="2"/>
  <c r="M111" i="2"/>
  <c r="I114" i="2"/>
  <c r="L114" i="2"/>
  <c r="P114" i="2" s="1"/>
  <c r="N114" i="2"/>
  <c r="I115" i="2"/>
  <c r="L115" i="2"/>
  <c r="N115" i="2" s="1"/>
  <c r="I116" i="2"/>
  <c r="L116" i="2"/>
  <c r="P116" i="2" s="1"/>
  <c r="I117" i="2"/>
  <c r="L117" i="2"/>
  <c r="N117" i="2" s="1"/>
  <c r="I118" i="2"/>
  <c r="L118" i="2"/>
  <c r="N118" i="2"/>
  <c r="P118" i="2"/>
  <c r="I119" i="2"/>
  <c r="L119" i="2"/>
  <c r="P119" i="2" s="1"/>
  <c r="N119" i="2"/>
  <c r="I120" i="2"/>
  <c r="L120" i="2"/>
  <c r="N120" i="2" s="1"/>
  <c r="I121" i="2"/>
  <c r="L121" i="2"/>
  <c r="P121" i="2" s="1"/>
  <c r="N121" i="2"/>
  <c r="I122" i="2"/>
  <c r="L122" i="2"/>
  <c r="P122" i="2" s="1"/>
  <c r="N122" i="2"/>
  <c r="M123" i="2"/>
  <c r="N6" i="6" l="1"/>
  <c r="N4" i="12"/>
  <c r="P4" i="12"/>
  <c r="L8" i="12"/>
  <c r="N8" i="12" s="1"/>
  <c r="P15" i="12"/>
  <c r="N15" i="12"/>
  <c r="P22" i="12"/>
  <c r="N22" i="12"/>
  <c r="L30" i="12"/>
  <c r="N30" i="12" s="1"/>
  <c r="P29" i="12"/>
  <c r="N29" i="12"/>
  <c r="N35" i="12"/>
  <c r="P35" i="12"/>
  <c r="N48" i="12"/>
  <c r="P48" i="12"/>
  <c r="P71" i="12"/>
  <c r="N71" i="12"/>
  <c r="L83" i="12"/>
  <c r="N83" i="12" s="1"/>
  <c r="P76" i="12"/>
  <c r="N76" i="12"/>
  <c r="P81" i="12"/>
  <c r="N81" i="12"/>
  <c r="N89" i="12"/>
  <c r="P89" i="12"/>
  <c r="P100" i="12"/>
  <c r="N100" i="12"/>
  <c r="L110" i="12"/>
  <c r="N110" i="12" s="1"/>
  <c r="P108" i="12"/>
  <c r="P114" i="12"/>
  <c r="N114" i="12"/>
  <c r="L117" i="12"/>
  <c r="N117" i="12" s="1"/>
  <c r="N121" i="12"/>
  <c r="P121" i="12"/>
  <c r="P5" i="18"/>
  <c r="N5" i="18"/>
  <c r="N41" i="32"/>
  <c r="P18" i="32"/>
  <c r="N72" i="32"/>
  <c r="P53" i="32"/>
  <c r="N52" i="32"/>
  <c r="N71" i="32"/>
  <c r="P71" i="32"/>
  <c r="P35" i="32"/>
  <c r="L64" i="32"/>
  <c r="N64" i="32" s="1"/>
  <c r="N8" i="32"/>
  <c r="N23" i="32"/>
  <c r="L5" i="32"/>
  <c r="N5" i="32" s="1"/>
  <c r="N48" i="32"/>
  <c r="L19" i="32"/>
  <c r="N19" i="32" s="1"/>
  <c r="N68" i="32"/>
  <c r="N13" i="32"/>
  <c r="N47" i="32"/>
  <c r="P9" i="32"/>
  <c r="P30" i="32"/>
  <c r="P14" i="32"/>
  <c r="L38" i="32"/>
  <c r="N38" i="32" s="1"/>
  <c r="L43" i="32"/>
  <c r="N43" i="32" s="1"/>
  <c r="N4" i="32"/>
  <c r="P50" i="32"/>
  <c r="L27" i="32"/>
  <c r="N27" i="32" s="1"/>
  <c r="N34" i="32"/>
  <c r="N63" i="32"/>
  <c r="N22" i="32"/>
  <c r="P63" i="32"/>
  <c r="N10" i="32"/>
  <c r="N15" i="32"/>
  <c r="N49" i="32"/>
  <c r="N54" i="32"/>
  <c r="N3" i="32"/>
  <c r="N42" i="32"/>
  <c r="L55" i="32"/>
  <c r="N55" i="32" s="1"/>
  <c r="N25" i="32"/>
  <c r="P32" i="32"/>
  <c r="P37" i="32"/>
  <c r="P51" i="32"/>
  <c r="N33" i="32"/>
  <c r="N62" i="32"/>
  <c r="N11" i="32"/>
  <c r="P4" i="32"/>
  <c r="N31" i="32"/>
  <c r="P67" i="32"/>
  <c r="P31" i="32"/>
  <c r="N58" i="32"/>
  <c r="N17" i="32"/>
  <c r="P58" i="32"/>
  <c r="P46" i="32"/>
  <c r="N26" i="32"/>
  <c r="N16" i="32"/>
  <c r="N67" i="32"/>
  <c r="N36" i="32"/>
  <c r="N24" i="32"/>
  <c r="N12" i="32"/>
  <c r="N3" i="31"/>
  <c r="P3" i="31"/>
  <c r="L13" i="31"/>
  <c r="N13" i="31" s="1"/>
  <c r="P22" i="31"/>
  <c r="P29" i="31"/>
  <c r="L32" i="31"/>
  <c r="N32" i="31" s="1"/>
  <c r="N53" i="31"/>
  <c r="N37" i="31"/>
  <c r="N16" i="31"/>
  <c r="L24" i="31"/>
  <c r="N24" i="31" s="1"/>
  <c r="N7" i="31"/>
  <c r="P31" i="31"/>
  <c r="P48" i="31"/>
  <c r="N8" i="31"/>
  <c r="L40" i="31"/>
  <c r="N40" i="31" s="1"/>
  <c r="L9" i="31"/>
  <c r="N9" i="31" s="1"/>
  <c r="L19" i="31"/>
  <c r="N19" i="31" s="1"/>
  <c r="N52" i="31"/>
  <c r="P28" i="31"/>
  <c r="P52" i="31"/>
  <c r="N43" i="31"/>
  <c r="N30" i="31"/>
  <c r="N23" i="31"/>
  <c r="P30" i="31"/>
  <c r="P47" i="31"/>
  <c r="P38" i="31"/>
  <c r="L49" i="31"/>
  <c r="N49" i="31" s="1"/>
  <c r="N27" i="31"/>
  <c r="N18" i="31"/>
  <c r="N35" i="31"/>
  <c r="N12" i="31"/>
  <c r="N36" i="31"/>
  <c r="P43" i="31"/>
  <c r="N17" i="31"/>
  <c r="N39" i="31"/>
  <c r="N25" i="30"/>
  <c r="P53" i="30"/>
  <c r="L93" i="30"/>
  <c r="N93" i="30" s="1"/>
  <c r="P43" i="30"/>
  <c r="N67" i="30"/>
  <c r="N88" i="30"/>
  <c r="N28" i="30"/>
  <c r="L60" i="30"/>
  <c r="N60" i="30" s="1"/>
  <c r="L71" i="30"/>
  <c r="N71" i="30" s="1"/>
  <c r="P88" i="30"/>
  <c r="N18" i="30"/>
  <c r="N58" i="30"/>
  <c r="N50" i="30"/>
  <c r="N48" i="30"/>
  <c r="P37" i="30"/>
  <c r="P44" i="30"/>
  <c r="N91" i="30"/>
  <c r="N5" i="30"/>
  <c r="P76" i="30"/>
  <c r="L39" i="30"/>
  <c r="N39" i="30" s="1"/>
  <c r="L30" i="30"/>
  <c r="N30" i="30" s="1"/>
  <c r="L77" i="30"/>
  <c r="N77" i="30" s="1"/>
  <c r="N14" i="30"/>
  <c r="N69" i="30"/>
  <c r="N26" i="30"/>
  <c r="P33" i="30"/>
  <c r="P38" i="30"/>
  <c r="N19" i="30"/>
  <c r="N56" i="30"/>
  <c r="P63" i="30"/>
  <c r="P13" i="30"/>
  <c r="L21" i="30"/>
  <c r="N21" i="30" s="1"/>
  <c r="N35" i="30"/>
  <c r="P42" i="30"/>
  <c r="P47" i="30"/>
  <c r="P52" i="30"/>
  <c r="P57" i="30"/>
  <c r="N74" i="30"/>
  <c r="P45" i="30"/>
  <c r="N34" i="30"/>
  <c r="P55" i="30"/>
  <c r="N84" i="30"/>
  <c r="P46" i="30"/>
  <c r="P84" i="30"/>
  <c r="P51" i="30"/>
  <c r="P27" i="30"/>
  <c r="N36" i="30"/>
  <c r="N75" i="30"/>
  <c r="P80" i="30"/>
  <c r="L15" i="30"/>
  <c r="N15" i="30" s="1"/>
  <c r="N24" i="30"/>
  <c r="N29" i="30"/>
  <c r="N68" i="30"/>
  <c r="N92" i="30"/>
  <c r="N6" i="30"/>
  <c r="N33" i="30"/>
  <c r="N89" i="30"/>
  <c r="L7" i="30"/>
  <c r="N7" i="30" s="1"/>
  <c r="P70" i="30"/>
  <c r="N80" i="30"/>
  <c r="N90" i="30"/>
  <c r="P20" i="30"/>
  <c r="P24" i="30"/>
  <c r="L64" i="30"/>
  <c r="N64" i="30" s="1"/>
  <c r="N49" i="30"/>
  <c r="N54" i="30"/>
  <c r="N59" i="30"/>
  <c r="N42" i="30"/>
  <c r="N70" i="30"/>
  <c r="L47" i="29"/>
  <c r="N47" i="29" s="1"/>
  <c r="L38" i="29"/>
  <c r="P46" i="29"/>
  <c r="N9" i="29"/>
  <c r="L23" i="29"/>
  <c r="N23" i="29" s="1"/>
  <c r="N38" i="29"/>
  <c r="N36" i="29"/>
  <c r="N22" i="29"/>
  <c r="P3" i="29"/>
  <c r="N14" i="29"/>
  <c r="N45" i="29"/>
  <c r="L16" i="29"/>
  <c r="N16" i="29" s="1"/>
  <c r="P18" i="29"/>
  <c r="P30" i="29"/>
  <c r="L32" i="29"/>
  <c r="N32" i="29" s="1"/>
  <c r="N11" i="29"/>
  <c r="P31" i="29"/>
  <c r="L5" i="29"/>
  <c r="N5" i="29" s="1"/>
  <c r="N41" i="29"/>
  <c r="P41" i="29"/>
  <c r="N8" i="29"/>
  <c r="N13" i="29"/>
  <c r="P19" i="29"/>
  <c r="L26" i="29"/>
  <c r="N26" i="29" s="1"/>
  <c r="N35" i="29"/>
  <c r="P8" i="29"/>
  <c r="P35" i="29"/>
  <c r="N20" i="29"/>
  <c r="P45" i="29"/>
  <c r="N29" i="29"/>
  <c r="N21" i="29"/>
  <c r="N31" i="29"/>
  <c r="N12" i="29"/>
  <c r="N10" i="29"/>
  <c r="N15" i="29"/>
  <c r="N37" i="29"/>
  <c r="N4" i="29"/>
  <c r="N25" i="29"/>
  <c r="P90" i="28"/>
  <c r="L68" i="28"/>
  <c r="N68" i="28" s="1"/>
  <c r="L64" i="28"/>
  <c r="N64" i="28" s="1"/>
  <c r="N46" i="28"/>
  <c r="N40" i="28"/>
  <c r="P77" i="28"/>
  <c r="L58" i="28"/>
  <c r="N58" i="28" s="1"/>
  <c r="N17" i="28"/>
  <c r="N45" i="28"/>
  <c r="P45" i="28"/>
  <c r="N33" i="28"/>
  <c r="N9" i="28"/>
  <c r="P93" i="28"/>
  <c r="L10" i="28"/>
  <c r="N10" i="28" s="1"/>
  <c r="P24" i="28"/>
  <c r="L52" i="28"/>
  <c r="N52" i="28" s="1"/>
  <c r="N67" i="28"/>
  <c r="L87" i="28"/>
  <c r="N87" i="28" s="1"/>
  <c r="L102" i="28"/>
  <c r="N102" i="28" s="1"/>
  <c r="N4" i="28"/>
  <c r="N86" i="28"/>
  <c r="P17" i="28"/>
  <c r="L78" i="28"/>
  <c r="N78" i="28" s="1"/>
  <c r="P28" i="28"/>
  <c r="L106" i="28"/>
  <c r="N106" i="28" s="1"/>
  <c r="N81" i="28"/>
  <c r="L35" i="28"/>
  <c r="N35" i="28" s="1"/>
  <c r="L82" i="28"/>
  <c r="N82" i="28" s="1"/>
  <c r="P76" i="28"/>
  <c r="P23" i="28"/>
  <c r="L30" i="28"/>
  <c r="N30" i="28" s="1"/>
  <c r="P29" i="28"/>
  <c r="N57" i="28"/>
  <c r="L94" i="28"/>
  <c r="N94" i="28" s="1"/>
  <c r="N91" i="28"/>
  <c r="N26" i="28"/>
  <c r="N50" i="28"/>
  <c r="P21" i="28"/>
  <c r="P50" i="28"/>
  <c r="P101" i="28"/>
  <c r="N41" i="28"/>
  <c r="P91" i="28"/>
  <c r="N5" i="28"/>
  <c r="N34" i="28"/>
  <c r="N22" i="28"/>
  <c r="N27" i="28"/>
  <c r="P34" i="28"/>
  <c r="L42" i="28"/>
  <c r="N42" i="28" s="1"/>
  <c r="N51" i="28"/>
  <c r="N75" i="28"/>
  <c r="P75" i="28"/>
  <c r="N92" i="28"/>
  <c r="N13" i="28"/>
  <c r="N62" i="28"/>
  <c r="N85" i="28"/>
  <c r="N6" i="28"/>
  <c r="P13" i="28"/>
  <c r="P62" i="28"/>
  <c r="P85" i="28"/>
  <c r="N105" i="28"/>
  <c r="N7" i="28"/>
  <c r="P38" i="28"/>
  <c r="N55" i="28"/>
  <c r="P63" i="28"/>
  <c r="N39" i="28"/>
  <c r="N3" i="28"/>
  <c r="N56" i="28"/>
  <c r="P109" i="28"/>
  <c r="P8" i="28"/>
  <c r="N25" i="28"/>
  <c r="N49" i="28"/>
  <c r="N100" i="28"/>
  <c r="L110" i="28"/>
  <c r="N110" i="28" s="1"/>
  <c r="N21" i="28"/>
  <c r="L5" i="27"/>
  <c r="N5" i="27" s="1"/>
  <c r="L76" i="27"/>
  <c r="N76" i="27" s="1"/>
  <c r="N26" i="27"/>
  <c r="L84" i="27"/>
  <c r="N84" i="27" s="1"/>
  <c r="L11" i="27"/>
  <c r="N11" i="27" s="1"/>
  <c r="P42" i="27"/>
  <c r="L43" i="27"/>
  <c r="N43" i="27" s="1"/>
  <c r="N8" i="27"/>
  <c r="P8" i="27"/>
  <c r="N46" i="27"/>
  <c r="N75" i="27"/>
  <c r="L50" i="27"/>
  <c r="N50" i="27" s="1"/>
  <c r="L32" i="27"/>
  <c r="N32" i="27" s="1"/>
  <c r="N80" i="27"/>
  <c r="P66" i="27"/>
  <c r="N82" i="27"/>
  <c r="P82" i="27"/>
  <c r="N15" i="27"/>
  <c r="L69" i="27"/>
  <c r="N69" i="27" s="1"/>
  <c r="N64" i="27"/>
  <c r="N16" i="27"/>
  <c r="N9" i="27"/>
  <c r="P38" i="27"/>
  <c r="P57" i="27"/>
  <c r="N79" i="27"/>
  <c r="L39" i="27"/>
  <c r="N39" i="27" s="1"/>
  <c r="N48" i="27"/>
  <c r="N72" i="27"/>
  <c r="P79" i="27"/>
  <c r="N65" i="27"/>
  <c r="P72" i="27"/>
  <c r="N17" i="27"/>
  <c r="N58" i="27"/>
  <c r="N10" i="27"/>
  <c r="N29" i="27"/>
  <c r="N3" i="27"/>
  <c r="L18" i="27"/>
  <c r="N18" i="27" s="1"/>
  <c r="P29" i="27"/>
  <c r="N49" i="27"/>
  <c r="L59" i="27"/>
  <c r="N59" i="27" s="1"/>
  <c r="N73" i="27"/>
  <c r="P3" i="27"/>
  <c r="N25" i="27"/>
  <c r="N47" i="27"/>
  <c r="P25" i="27"/>
  <c r="P47" i="27"/>
  <c r="N30" i="27"/>
  <c r="N4" i="27"/>
  <c r="N21" i="27"/>
  <c r="N62" i="27"/>
  <c r="N67" i="27"/>
  <c r="N14" i="27"/>
  <c r="P21" i="27"/>
  <c r="N83" i="27"/>
  <c r="N31" i="27"/>
  <c r="N53" i="27"/>
  <c r="P53" i="27"/>
  <c r="N74" i="27"/>
  <c r="N63" i="27"/>
  <c r="N68" i="27"/>
  <c r="N36" i="26"/>
  <c r="P22" i="26"/>
  <c r="P57" i="26"/>
  <c r="L4" i="26"/>
  <c r="N4" i="26" s="1"/>
  <c r="P3" i="26"/>
  <c r="N94" i="26"/>
  <c r="N102" i="26"/>
  <c r="P73" i="26"/>
  <c r="P69" i="26"/>
  <c r="N101" i="26"/>
  <c r="N69" i="26"/>
  <c r="L62" i="26"/>
  <c r="N62" i="26" s="1"/>
  <c r="L53" i="26"/>
  <c r="N53" i="26" s="1"/>
  <c r="P13" i="26"/>
  <c r="N61" i="26"/>
  <c r="P95" i="26"/>
  <c r="L66" i="26"/>
  <c r="N66" i="26" s="1"/>
  <c r="P65" i="26"/>
  <c r="N51" i="26"/>
  <c r="N7" i="26"/>
  <c r="L107" i="26"/>
  <c r="N107" i="26" s="1"/>
  <c r="P8" i="26"/>
  <c r="P51" i="26"/>
  <c r="P60" i="26"/>
  <c r="L30" i="26"/>
  <c r="N30" i="26" s="1"/>
  <c r="N60" i="26"/>
  <c r="L87" i="26"/>
  <c r="N87" i="26" s="1"/>
  <c r="L75" i="26"/>
  <c r="N75" i="26" s="1"/>
  <c r="L25" i="26"/>
  <c r="N25" i="26" s="1"/>
  <c r="L98" i="26"/>
  <c r="N98" i="26" s="1"/>
  <c r="N70" i="26"/>
  <c r="P28" i="26"/>
  <c r="L91" i="26"/>
  <c r="N91" i="26" s="1"/>
  <c r="P90" i="26"/>
  <c r="P78" i="26"/>
  <c r="N24" i="26"/>
  <c r="N12" i="26"/>
  <c r="P96" i="26"/>
  <c r="P86" i="26"/>
  <c r="P74" i="26"/>
  <c r="P52" i="26"/>
  <c r="P35" i="26"/>
  <c r="L81" i="26"/>
  <c r="N81" i="26" s="1"/>
  <c r="L14" i="26"/>
  <c r="N14" i="26" s="1"/>
  <c r="L103" i="26"/>
  <c r="N103" i="26" s="1"/>
  <c r="P79" i="26"/>
  <c r="L37" i="26"/>
  <c r="N37" i="26" s="1"/>
  <c r="L41" i="26"/>
  <c r="N41" i="26" s="1"/>
  <c r="P84" i="26"/>
  <c r="P40" i="26"/>
  <c r="P29" i="26"/>
  <c r="P21" i="26"/>
  <c r="P10" i="26"/>
  <c r="N84" i="26"/>
  <c r="N21" i="26"/>
  <c r="L18" i="26"/>
  <c r="N18" i="26" s="1"/>
  <c r="P85" i="26"/>
  <c r="L48" i="26"/>
  <c r="N48" i="26" s="1"/>
  <c r="P17" i="26"/>
  <c r="L24" i="25"/>
  <c r="N24" i="25" s="1"/>
  <c r="N141" i="25"/>
  <c r="N119" i="25"/>
  <c r="P109" i="25"/>
  <c r="P94" i="25"/>
  <c r="N67" i="25"/>
  <c r="P120" i="25"/>
  <c r="N103" i="25"/>
  <c r="L81" i="25"/>
  <c r="N81" i="25" s="1"/>
  <c r="N88" i="25"/>
  <c r="N121" i="25"/>
  <c r="N31" i="25"/>
  <c r="N77" i="25"/>
  <c r="P56" i="25"/>
  <c r="P104" i="25"/>
  <c r="P3" i="25"/>
  <c r="N113" i="25"/>
  <c r="N134" i="25"/>
  <c r="P22" i="25"/>
  <c r="N98" i="25"/>
  <c r="N60" i="25"/>
  <c r="N7" i="25"/>
  <c r="N23" i="25"/>
  <c r="L115" i="25"/>
  <c r="N115" i="25" s="1"/>
  <c r="L64" i="25"/>
  <c r="N64" i="25" s="1"/>
  <c r="N72" i="25"/>
  <c r="P125" i="25"/>
  <c r="N49" i="25"/>
  <c r="N108" i="25"/>
  <c r="N38" i="25"/>
  <c r="N93" i="25"/>
  <c r="N126" i="25"/>
  <c r="P99" i="25"/>
  <c r="N53" i="25"/>
  <c r="N127" i="25"/>
  <c r="N17" i="25"/>
  <c r="N46" i="25"/>
  <c r="N85" i="25"/>
  <c r="N100" i="25"/>
  <c r="P17" i="25"/>
  <c r="N68" i="25"/>
  <c r="N78" i="25"/>
  <c r="P90" i="25"/>
  <c r="P105" i="25"/>
  <c r="P39" i="25"/>
  <c r="P68" i="25"/>
  <c r="N123" i="25"/>
  <c r="P54" i="25"/>
  <c r="N86" i="25"/>
  <c r="N101" i="25"/>
  <c r="N106" i="25"/>
  <c r="N111" i="25"/>
  <c r="P118" i="25"/>
  <c r="P47" i="25"/>
  <c r="N69" i="25"/>
  <c r="N9" i="25"/>
  <c r="N33" i="25"/>
  <c r="P74" i="25"/>
  <c r="N21" i="25"/>
  <c r="P62" i="25"/>
  <c r="N129" i="25"/>
  <c r="P21" i="25"/>
  <c r="N97" i="25"/>
  <c r="L137" i="25"/>
  <c r="N137" i="25" s="1"/>
  <c r="N41" i="25"/>
  <c r="P48" i="25"/>
  <c r="N70" i="25"/>
  <c r="N75" i="25"/>
  <c r="N80" i="25"/>
  <c r="P87" i="25"/>
  <c r="P92" i="25"/>
  <c r="P102" i="25"/>
  <c r="P107" i="25"/>
  <c r="P112" i="25"/>
  <c r="L130" i="25"/>
  <c r="N130" i="25" s="1"/>
  <c r="N29" i="25"/>
  <c r="N34" i="25"/>
  <c r="N63" i="25"/>
  <c r="N3" i="25"/>
  <c r="L42" i="25"/>
  <c r="N42" i="25" s="1"/>
  <c r="P122" i="25"/>
  <c r="P110" i="25"/>
  <c r="N8" i="25"/>
  <c r="N27" i="25"/>
  <c r="N32" i="25"/>
  <c r="N61" i="25"/>
  <c r="P73" i="25"/>
  <c r="P61" i="25"/>
  <c r="P135" i="25"/>
  <c r="N96" i="25"/>
  <c r="P128" i="25"/>
  <c r="N79" i="25"/>
  <c r="P40" i="25"/>
  <c r="N136" i="25"/>
  <c r="P28" i="25"/>
  <c r="N55" i="25"/>
  <c r="N124" i="25"/>
  <c r="L10" i="25"/>
  <c r="N10" i="25" s="1"/>
  <c r="L35" i="25"/>
  <c r="N35" i="25" s="1"/>
  <c r="N13" i="25"/>
  <c r="L57" i="25"/>
  <c r="N57" i="25" s="1"/>
  <c r="N71" i="25"/>
  <c r="N76" i="25"/>
  <c r="N140" i="25"/>
  <c r="P13" i="25"/>
  <c r="N30" i="25"/>
  <c r="L50" i="25"/>
  <c r="N50" i="25" s="1"/>
  <c r="N133" i="25"/>
  <c r="P140" i="25"/>
  <c r="N95" i="25"/>
  <c r="N91" i="25"/>
  <c r="N45" i="25"/>
  <c r="N84" i="25"/>
  <c r="N89" i="25"/>
  <c r="N114" i="25"/>
  <c r="L8" i="24"/>
  <c r="N8" i="24" s="1"/>
  <c r="N12" i="24"/>
  <c r="N15" i="24"/>
  <c r="N16" i="24"/>
  <c r="N7" i="24"/>
  <c r="L17" i="24"/>
  <c r="N17" i="24" s="1"/>
  <c r="N11" i="24"/>
  <c r="L21" i="24"/>
  <c r="N21" i="24" s="1"/>
  <c r="L4" i="24"/>
  <c r="N4" i="24" s="1"/>
  <c r="P20" i="24"/>
  <c r="P11" i="24"/>
  <c r="N3" i="24"/>
  <c r="L9" i="23"/>
  <c r="N9" i="23" s="1"/>
  <c r="L30" i="23"/>
  <c r="N30" i="23" s="1"/>
  <c r="L21" i="23"/>
  <c r="N21" i="23" s="1"/>
  <c r="N39" i="23"/>
  <c r="N28" i="23"/>
  <c r="N12" i="23"/>
  <c r="P13" i="23"/>
  <c r="N29" i="23"/>
  <c r="P15" i="23"/>
  <c r="N16" i="23"/>
  <c r="N8" i="23"/>
  <c r="N38" i="23"/>
  <c r="P3" i="23"/>
  <c r="N33" i="23"/>
  <c r="N4" i="23"/>
  <c r="P33" i="23"/>
  <c r="L5" i="23"/>
  <c r="N5" i="23" s="1"/>
  <c r="P14" i="23"/>
  <c r="N34" i="23"/>
  <c r="N27" i="23"/>
  <c r="P27" i="23"/>
  <c r="P20" i="23"/>
  <c r="P38" i="23"/>
  <c r="L17" i="23"/>
  <c r="N17" i="23" s="1"/>
  <c r="L10" i="8"/>
  <c r="N10" i="8" s="1"/>
  <c r="P65" i="8"/>
  <c r="P4" i="8"/>
  <c r="P23" i="8"/>
  <c r="P46" i="8"/>
  <c r="L5" i="8"/>
  <c r="N5" i="8" s="1"/>
  <c r="L24" i="8"/>
  <c r="N24" i="8" s="1"/>
  <c r="N56" i="8"/>
  <c r="N59" i="8"/>
  <c r="P59" i="8"/>
  <c r="N27" i="8"/>
  <c r="N37" i="8"/>
  <c r="L19" i="8"/>
  <c r="N19" i="8" s="1"/>
  <c r="P9" i="8"/>
  <c r="L29" i="8"/>
  <c r="N29" i="8" s="1"/>
  <c r="N45" i="8"/>
  <c r="N69" i="8"/>
  <c r="P3" i="8"/>
  <c r="N13" i="8"/>
  <c r="N32" i="8"/>
  <c r="N55" i="8"/>
  <c r="L70" i="8"/>
  <c r="N70" i="8" s="1"/>
  <c r="N66" i="8"/>
  <c r="P47" i="8"/>
  <c r="P17" i="8"/>
  <c r="L48" i="8"/>
  <c r="N48" i="8" s="1"/>
  <c r="N8" i="8"/>
  <c r="P8" i="8"/>
  <c r="N60" i="8"/>
  <c r="P18" i="8"/>
  <c r="N28" i="8"/>
  <c r="N51" i="8"/>
  <c r="N68" i="8"/>
  <c r="L52" i="8"/>
  <c r="N52" i="8" s="1"/>
  <c r="N22" i="8"/>
  <c r="N64" i="8"/>
  <c r="P13" i="8"/>
  <c r="P32" i="8"/>
  <c r="P55" i="8"/>
  <c r="N36" i="8"/>
  <c r="P36" i="8"/>
  <c r="N67" i="8"/>
  <c r="N22" i="22"/>
  <c r="P65" i="22"/>
  <c r="L77" i="22"/>
  <c r="N77" i="22" s="1"/>
  <c r="L53" i="22"/>
  <c r="N53" i="22" s="1"/>
  <c r="N3" i="22"/>
  <c r="P3" i="22"/>
  <c r="L18" i="22"/>
  <c r="N18" i="22" s="1"/>
  <c r="N41" i="22"/>
  <c r="P72" i="22"/>
  <c r="L45" i="22"/>
  <c r="N45" i="22" s="1"/>
  <c r="P10" i="22"/>
  <c r="L11" i="22"/>
  <c r="N11" i="22" s="1"/>
  <c r="L30" i="22"/>
  <c r="N30" i="22" s="1"/>
  <c r="P29" i="22"/>
  <c r="P48" i="22"/>
  <c r="L85" i="21"/>
  <c r="N85" i="21" s="1"/>
  <c r="N49" i="22"/>
  <c r="N42" i="22"/>
  <c r="P49" i="22"/>
  <c r="L57" i="22"/>
  <c r="N57" i="22" s="1"/>
  <c r="N66" i="22"/>
  <c r="N21" i="22"/>
  <c r="N14" i="22"/>
  <c r="P21" i="22"/>
  <c r="N33" i="22"/>
  <c r="N74" i="22"/>
  <c r="L34" i="22"/>
  <c r="N34" i="22" s="1"/>
  <c r="P50" i="22"/>
  <c r="P43" i="22"/>
  <c r="N60" i="22"/>
  <c r="P67" i="22"/>
  <c r="N15" i="22"/>
  <c r="P60" i="22"/>
  <c r="N51" i="22"/>
  <c r="N25" i="22"/>
  <c r="N44" i="22"/>
  <c r="N68" i="22"/>
  <c r="P25" i="22"/>
  <c r="N16" i="22"/>
  <c r="P37" i="22"/>
  <c r="L69" i="22"/>
  <c r="N69" i="22" s="1"/>
  <c r="N9" i="22"/>
  <c r="L38" i="22"/>
  <c r="N38" i="22" s="1"/>
  <c r="N52" i="22"/>
  <c r="N76" i="22"/>
  <c r="N17" i="22"/>
  <c r="N56" i="22"/>
  <c r="N73" i="22"/>
  <c r="P73" i="22"/>
  <c r="P42" i="22"/>
  <c r="N7" i="22"/>
  <c r="N8" i="22"/>
  <c r="N75" i="22"/>
  <c r="N64" i="22"/>
  <c r="L55" i="21"/>
  <c r="N55" i="21" s="1"/>
  <c r="P32" i="21"/>
  <c r="L33" i="21"/>
  <c r="N33" i="21" s="1"/>
  <c r="N78" i="21"/>
  <c r="L22" i="21"/>
  <c r="N22" i="21" s="1"/>
  <c r="L68" i="21"/>
  <c r="N68" i="21" s="1"/>
  <c r="L38" i="21"/>
  <c r="N38" i="21" s="1"/>
  <c r="L79" i="21"/>
  <c r="N79" i="21" s="1"/>
  <c r="P8" i="21"/>
  <c r="N25" i="21"/>
  <c r="L11" i="21"/>
  <c r="N11" i="21" s="1"/>
  <c r="N54" i="21"/>
  <c r="L73" i="21"/>
  <c r="N73" i="21" s="1"/>
  <c r="N42" i="21"/>
  <c r="N47" i="21"/>
  <c r="N71" i="21"/>
  <c r="N64" i="21"/>
  <c r="P16" i="21"/>
  <c r="L48" i="21"/>
  <c r="N48" i="21" s="1"/>
  <c r="P64" i="21"/>
  <c r="L17" i="21"/>
  <c r="N17" i="21" s="1"/>
  <c r="N36" i="21"/>
  <c r="N65" i="21"/>
  <c r="P72" i="21"/>
  <c r="P36" i="21"/>
  <c r="N82" i="21"/>
  <c r="P10" i="21"/>
  <c r="P3" i="21"/>
  <c r="N20" i="21"/>
  <c r="P27" i="21"/>
  <c r="N44" i="21"/>
  <c r="L4" i="21"/>
  <c r="N4" i="21" s="1"/>
  <c r="P20" i="21"/>
  <c r="L28" i="21"/>
  <c r="N28" i="21" s="1"/>
  <c r="N37" i="21"/>
  <c r="N66" i="21"/>
  <c r="N83" i="21"/>
  <c r="N52" i="21"/>
  <c r="N21" i="21"/>
  <c r="L60" i="21"/>
  <c r="N60" i="21" s="1"/>
  <c r="P76" i="21"/>
  <c r="N14" i="21"/>
  <c r="P45" i="21"/>
  <c r="N67" i="21"/>
  <c r="N84" i="21"/>
  <c r="N41" i="21"/>
  <c r="N46" i="21"/>
  <c r="P77" i="21"/>
  <c r="N15" i="21"/>
  <c r="N63" i="21"/>
  <c r="P71" i="21"/>
  <c r="N9" i="21"/>
  <c r="P9" i="21"/>
  <c r="N26" i="21"/>
  <c r="N43" i="21"/>
  <c r="N58" i="21"/>
  <c r="N51" i="21"/>
  <c r="P82" i="21"/>
  <c r="N59" i="21"/>
  <c r="N7" i="21"/>
  <c r="N31" i="21"/>
  <c r="N53" i="21"/>
  <c r="L67" i="19"/>
  <c r="N67" i="19" s="1"/>
  <c r="P19" i="19"/>
  <c r="N24" i="19"/>
  <c r="L8" i="19"/>
  <c r="N8" i="19" s="1"/>
  <c r="P43" i="19"/>
  <c r="L20" i="19"/>
  <c r="N20" i="19" s="1"/>
  <c r="L44" i="19"/>
  <c r="N44" i="19" s="1"/>
  <c r="N35" i="19"/>
  <c r="N58" i="19"/>
  <c r="N11" i="19"/>
  <c r="L13" i="19"/>
  <c r="N13" i="19" s="1"/>
  <c r="N60" i="19"/>
  <c r="N17" i="19"/>
  <c r="L48" i="19"/>
  <c r="N48" i="19" s="1"/>
  <c r="N65" i="19"/>
  <c r="P65" i="19"/>
  <c r="L62" i="19"/>
  <c r="N62" i="19" s="1"/>
  <c r="P31" i="19"/>
  <c r="P7" i="19"/>
  <c r="L36" i="19"/>
  <c r="N36" i="19" s="1"/>
  <c r="L32" i="19"/>
  <c r="N32" i="19" s="1"/>
  <c r="N29" i="19"/>
  <c r="N61" i="19"/>
  <c r="L4" i="19"/>
  <c r="N4" i="19" s="1"/>
  <c r="P61" i="19"/>
  <c r="N30" i="19"/>
  <c r="L40" i="19"/>
  <c r="N40" i="19" s="1"/>
  <c r="P51" i="19"/>
  <c r="N23" i="19"/>
  <c r="L52" i="19"/>
  <c r="N52" i="19" s="1"/>
  <c r="N16" i="19"/>
  <c r="P23" i="19"/>
  <c r="P29" i="19"/>
  <c r="N12" i="19"/>
  <c r="P12" i="19"/>
  <c r="P3" i="19"/>
  <c r="N39" i="19"/>
  <c r="P27" i="19"/>
  <c r="N66" i="19"/>
  <c r="N18" i="19"/>
  <c r="N59" i="19"/>
  <c r="N28" i="19"/>
  <c r="N47" i="19"/>
  <c r="L7" i="18"/>
  <c r="N7" i="18" s="1"/>
  <c r="N13" i="18"/>
  <c r="N19" i="18"/>
  <c r="L20" i="18"/>
  <c r="N20" i="18" s="1"/>
  <c r="N3" i="18"/>
  <c r="P13" i="18"/>
  <c r="N4" i="18"/>
  <c r="N17" i="18"/>
  <c r="N18" i="18"/>
  <c r="N6" i="18"/>
  <c r="N84" i="17"/>
  <c r="N116" i="17"/>
  <c r="P60" i="17"/>
  <c r="N4" i="17"/>
  <c r="P81" i="17"/>
  <c r="N72" i="17"/>
  <c r="P79" i="17"/>
  <c r="N86" i="17"/>
  <c r="N125" i="17"/>
  <c r="P26" i="17"/>
  <c r="N106" i="17"/>
  <c r="N26" i="17"/>
  <c r="P117" i="17"/>
  <c r="N85" i="17"/>
  <c r="P54" i="17"/>
  <c r="N120" i="17"/>
  <c r="N30" i="17"/>
  <c r="N78" i="17"/>
  <c r="N76" i="17"/>
  <c r="P67" i="17"/>
  <c r="P127" i="17"/>
  <c r="P74" i="17"/>
  <c r="N39" i="17"/>
  <c r="P92" i="17"/>
  <c r="N75" i="17"/>
  <c r="P64" i="17"/>
  <c r="N53" i="17"/>
  <c r="P118" i="17"/>
  <c r="N41" i="17"/>
  <c r="P3" i="17"/>
  <c r="L98" i="17"/>
  <c r="N98" i="17" s="1"/>
  <c r="P40" i="17"/>
  <c r="P107" i="17"/>
  <c r="P77" i="17"/>
  <c r="P48" i="17"/>
  <c r="N135" i="17"/>
  <c r="N38" i="17"/>
  <c r="P105" i="17"/>
  <c r="P61" i="17"/>
  <c r="P52" i="17"/>
  <c r="N101" i="17"/>
  <c r="N21" i="17"/>
  <c r="N102" i="17"/>
  <c r="P66" i="17"/>
  <c r="N136" i="17"/>
  <c r="N80" i="17"/>
  <c r="N27" i="17"/>
  <c r="L122" i="17"/>
  <c r="N122" i="17" s="1"/>
  <c r="N47" i="17"/>
  <c r="L93" i="17"/>
  <c r="N93" i="17" s="1"/>
  <c r="L113" i="17"/>
  <c r="N113" i="17" s="1"/>
  <c r="L108" i="17"/>
  <c r="N108" i="17" s="1"/>
  <c r="P121" i="17"/>
  <c r="P71" i="17"/>
  <c r="P45" i="17"/>
  <c r="L18" i="17"/>
  <c r="N18" i="17" s="1"/>
  <c r="P91" i="17"/>
  <c r="P62" i="17"/>
  <c r="P17" i="17"/>
  <c r="P112" i="17"/>
  <c r="P101" i="17"/>
  <c r="P46" i="17"/>
  <c r="L42" i="17"/>
  <c r="N42" i="17" s="1"/>
  <c r="L137" i="17"/>
  <c r="N137" i="17" s="1"/>
  <c r="L49" i="17"/>
  <c r="N49" i="17" s="1"/>
  <c r="L23" i="17"/>
  <c r="N23" i="17" s="1"/>
  <c r="P128" i="17"/>
  <c r="P73" i="17"/>
  <c r="L57" i="17"/>
  <c r="N57" i="17" s="1"/>
  <c r="L31" i="17"/>
  <c r="N31" i="17" s="1"/>
  <c r="L5" i="17"/>
  <c r="N5" i="17" s="1"/>
  <c r="P111" i="17"/>
  <c r="L129" i="17"/>
  <c r="N129" i="17" s="1"/>
  <c r="P90" i="17"/>
  <c r="P82" i="17"/>
  <c r="L87" i="17"/>
  <c r="N87" i="17" s="1"/>
  <c r="P55" i="17"/>
  <c r="L14" i="17"/>
  <c r="N14" i="17" s="1"/>
  <c r="N90" i="17"/>
  <c r="P119" i="17"/>
  <c r="P56" i="17"/>
  <c r="L35" i="17"/>
  <c r="N35" i="17" s="1"/>
  <c r="P13" i="17"/>
  <c r="L68" i="17"/>
  <c r="N68" i="17" s="1"/>
  <c r="P126" i="17"/>
  <c r="P63" i="17"/>
  <c r="P34" i="17"/>
  <c r="N82" i="15"/>
  <c r="P57" i="15"/>
  <c r="N86" i="15"/>
  <c r="L13" i="15"/>
  <c r="N13" i="15" s="1"/>
  <c r="N40" i="15"/>
  <c r="N12" i="15"/>
  <c r="P52" i="15"/>
  <c r="P16" i="15"/>
  <c r="N30" i="15"/>
  <c r="L74" i="15"/>
  <c r="N74" i="15" s="1"/>
  <c r="N45" i="15"/>
  <c r="N85" i="15"/>
  <c r="P23" i="15"/>
  <c r="P41" i="15"/>
  <c r="P62" i="15"/>
  <c r="P43" i="15"/>
  <c r="L46" i="15"/>
  <c r="N46" i="15" s="1"/>
  <c r="N7" i="15"/>
  <c r="P70" i="15"/>
  <c r="L32" i="15"/>
  <c r="N32" i="15" s="1"/>
  <c r="P58" i="15"/>
  <c r="N71" i="15"/>
  <c r="N25" i="15"/>
  <c r="N49" i="15"/>
  <c r="N18" i="15"/>
  <c r="N42" i="15"/>
  <c r="N81" i="15"/>
  <c r="N11" i="15"/>
  <c r="N35" i="15"/>
  <c r="P81" i="15"/>
  <c r="P11" i="15"/>
  <c r="L19" i="15"/>
  <c r="N19" i="15" s="1"/>
  <c r="P35" i="15"/>
  <c r="N67" i="15"/>
  <c r="N72" i="15"/>
  <c r="N26" i="15"/>
  <c r="N50" i="15"/>
  <c r="N55" i="15"/>
  <c r="N60" i="15"/>
  <c r="P67" i="15"/>
  <c r="N68" i="15"/>
  <c r="N73" i="15"/>
  <c r="P77" i="15"/>
  <c r="N53" i="15"/>
  <c r="L8" i="15"/>
  <c r="N8" i="15" s="1"/>
  <c r="N54" i="15"/>
  <c r="L27" i="15"/>
  <c r="N27" i="15" s="1"/>
  <c r="N3" i="15"/>
  <c r="N56" i="15"/>
  <c r="P3" i="15"/>
  <c r="P22" i="15"/>
  <c r="N39" i="15"/>
  <c r="N44" i="15"/>
  <c r="P51" i="15"/>
  <c r="P61" i="15"/>
  <c r="P85" i="15"/>
  <c r="N24" i="15"/>
  <c r="N17" i="15"/>
  <c r="N63" i="15"/>
  <c r="L64" i="15"/>
  <c r="N64" i="15" s="1"/>
  <c r="P59" i="15"/>
  <c r="N69" i="15"/>
  <c r="N77" i="15"/>
  <c r="N31" i="15"/>
  <c r="L37" i="14"/>
  <c r="N37" i="14" s="1"/>
  <c r="P51" i="14"/>
  <c r="L55" i="14"/>
  <c r="N55" i="14" s="1"/>
  <c r="N42" i="14"/>
  <c r="N4" i="14"/>
  <c r="L66" i="14"/>
  <c r="L9" i="14"/>
  <c r="N9" i="14" s="1"/>
  <c r="P24" i="14"/>
  <c r="L59" i="14"/>
  <c r="N59" i="14" s="1"/>
  <c r="P75" i="14"/>
  <c r="L29" i="14"/>
  <c r="N29" i="14" s="1"/>
  <c r="L47" i="14"/>
  <c r="N47" i="14" s="1"/>
  <c r="N66" i="14"/>
  <c r="P12" i="14"/>
  <c r="P63" i="14"/>
  <c r="N13" i="14"/>
  <c r="N15" i="14"/>
  <c r="N8" i="14"/>
  <c r="N35" i="14"/>
  <c r="P8" i="14"/>
  <c r="N25" i="14"/>
  <c r="P35" i="14"/>
  <c r="N52" i="14"/>
  <c r="N76" i="14"/>
  <c r="P25" i="14"/>
  <c r="N45" i="14"/>
  <c r="P52" i="14"/>
  <c r="N69" i="14"/>
  <c r="N16" i="14"/>
  <c r="N62" i="14"/>
  <c r="P69" i="14"/>
  <c r="N36" i="14"/>
  <c r="P62" i="14"/>
  <c r="L17" i="14"/>
  <c r="N17" i="14" s="1"/>
  <c r="N26" i="14"/>
  <c r="N53" i="14"/>
  <c r="N77" i="14"/>
  <c r="N46" i="14"/>
  <c r="N65" i="14"/>
  <c r="L80" i="14"/>
  <c r="N80" i="14" s="1"/>
  <c r="N27" i="14"/>
  <c r="N54" i="14"/>
  <c r="N73" i="14"/>
  <c r="P20" i="14"/>
  <c r="N40" i="14"/>
  <c r="N64" i="14"/>
  <c r="L21" i="14"/>
  <c r="N21" i="14" s="1"/>
  <c r="P40" i="14"/>
  <c r="N28" i="14"/>
  <c r="N50" i="14"/>
  <c r="N74" i="14"/>
  <c r="P79" i="14"/>
  <c r="N14" i="14"/>
  <c r="N41" i="14"/>
  <c r="N7" i="14"/>
  <c r="N58" i="14"/>
  <c r="N3" i="14"/>
  <c r="N78" i="14"/>
  <c r="P3" i="14"/>
  <c r="N57" i="13"/>
  <c r="N39" i="13"/>
  <c r="P20" i="13"/>
  <c r="N31" i="13"/>
  <c r="P31" i="13"/>
  <c r="P18" i="13"/>
  <c r="P44" i="13"/>
  <c r="N3" i="13"/>
  <c r="L28" i="13"/>
  <c r="N28" i="13" s="1"/>
  <c r="L45" i="13"/>
  <c r="N45" i="13" s="1"/>
  <c r="P23" i="13"/>
  <c r="P15" i="13"/>
  <c r="L53" i="13"/>
  <c r="N53" i="13" s="1"/>
  <c r="P50" i="13"/>
  <c r="P13" i="13"/>
  <c r="N6" i="13"/>
  <c r="P25" i="13"/>
  <c r="P35" i="13"/>
  <c r="P52" i="13"/>
  <c r="N14" i="13"/>
  <c r="N19" i="13"/>
  <c r="N24" i="13"/>
  <c r="N43" i="13"/>
  <c r="N7" i="13"/>
  <c r="L8" i="13"/>
  <c r="N8" i="13" s="1"/>
  <c r="N51" i="13"/>
  <c r="N12" i="13"/>
  <c r="N17" i="13"/>
  <c r="N22" i="13"/>
  <c r="N27" i="13"/>
  <c r="P48" i="13"/>
  <c r="N56" i="13"/>
  <c r="N11" i="13"/>
  <c r="L36" i="13"/>
  <c r="N36" i="13" s="1"/>
  <c r="N4" i="13"/>
  <c r="P21" i="13"/>
  <c r="L40" i="13"/>
  <c r="N40" i="13" s="1"/>
  <c r="N49" i="13"/>
  <c r="P56" i="13"/>
  <c r="N52" i="13"/>
  <c r="P5" i="13"/>
  <c r="N16" i="13"/>
  <c r="N26" i="13"/>
  <c r="P11" i="13"/>
  <c r="N103" i="12"/>
  <c r="N23" i="12"/>
  <c r="N44" i="12"/>
  <c r="N49" i="12"/>
  <c r="P56" i="12"/>
  <c r="N122" i="12"/>
  <c r="N16" i="12"/>
  <c r="P44" i="12"/>
  <c r="N72" i="12"/>
  <c r="N77" i="12"/>
  <c r="N82" i="12"/>
  <c r="P90" i="12"/>
  <c r="L104" i="12"/>
  <c r="N104" i="12" s="1"/>
  <c r="N115" i="12"/>
  <c r="N3" i="12"/>
  <c r="N34" i="12"/>
  <c r="P72" i="12"/>
  <c r="P115" i="12"/>
  <c r="L17" i="12"/>
  <c r="N17" i="12" s="1"/>
  <c r="P34" i="12"/>
  <c r="N57" i="12"/>
  <c r="N99" i="12"/>
  <c r="N24" i="12"/>
  <c r="N45" i="12"/>
  <c r="N50" i="12"/>
  <c r="N91" i="12"/>
  <c r="N123" i="12"/>
  <c r="N12" i="12"/>
  <c r="L58" i="12"/>
  <c r="N58" i="12" s="1"/>
  <c r="N73" i="12"/>
  <c r="N78" i="12"/>
  <c r="N116" i="12"/>
  <c r="L92" i="12"/>
  <c r="N92" i="12" s="1"/>
  <c r="N108" i="12"/>
  <c r="N7" i="12"/>
  <c r="P7" i="12"/>
  <c r="N20" i="12"/>
  <c r="N124" i="12"/>
  <c r="N13" i="12"/>
  <c r="P46" i="12"/>
  <c r="N74" i="12"/>
  <c r="N61" i="12"/>
  <c r="P61" i="12"/>
  <c r="N96" i="12"/>
  <c r="N101" i="12"/>
  <c r="N47" i="12"/>
  <c r="N125" i="12"/>
  <c r="N14" i="12"/>
  <c r="P21" i="12"/>
  <c r="N39" i="12"/>
  <c r="P52" i="12"/>
  <c r="N75" i="12"/>
  <c r="N80" i="12"/>
  <c r="P88" i="12"/>
  <c r="P120" i="12"/>
  <c r="P25" i="12"/>
  <c r="P51" i="12"/>
  <c r="P87" i="12"/>
  <c r="P79" i="12"/>
  <c r="P109" i="12"/>
  <c r="N120" i="12"/>
  <c r="N6" i="12"/>
  <c r="P39" i="12"/>
  <c r="P98" i="12"/>
  <c r="P20" i="12"/>
  <c r="N97" i="12"/>
  <c r="N102" i="12"/>
  <c r="N5" i="12"/>
  <c r="N4" i="11"/>
  <c r="N49" i="11"/>
  <c r="L105" i="11"/>
  <c r="N105" i="11" s="1"/>
  <c r="L33" i="11"/>
  <c r="N33" i="11" s="1"/>
  <c r="L54" i="11"/>
  <c r="N54" i="11" s="1"/>
  <c r="P53" i="11"/>
  <c r="N40" i="11"/>
  <c r="N112" i="11"/>
  <c r="P19" i="11"/>
  <c r="P20" i="11"/>
  <c r="L96" i="11"/>
  <c r="N96" i="11" s="1"/>
  <c r="N9" i="11"/>
  <c r="N87" i="11"/>
  <c r="P117" i="11"/>
  <c r="L119" i="11"/>
  <c r="N119" i="11" s="1"/>
  <c r="L45" i="11"/>
  <c r="N45" i="11" s="1"/>
  <c r="N24" i="11"/>
  <c r="P52" i="11"/>
  <c r="P71" i="11"/>
  <c r="N95" i="11"/>
  <c r="N3" i="11"/>
  <c r="P114" i="11"/>
  <c r="P103" i="11"/>
  <c r="L10" i="11"/>
  <c r="N10" i="11" s="1"/>
  <c r="L72" i="11"/>
  <c r="N72" i="11" s="1"/>
  <c r="P23" i="11"/>
  <c r="P25" i="11"/>
  <c r="N92" i="11"/>
  <c r="L80" i="11"/>
  <c r="P3" i="11"/>
  <c r="N22" i="11"/>
  <c r="N27" i="11"/>
  <c r="P58" i="11"/>
  <c r="N99" i="11"/>
  <c r="L109" i="11"/>
  <c r="N109" i="11" s="1"/>
  <c r="N14" i="11"/>
  <c r="L59" i="11"/>
  <c r="N59" i="11" s="1"/>
  <c r="L88" i="11"/>
  <c r="N88" i="11" s="1"/>
  <c r="P99" i="11"/>
  <c r="N116" i="11"/>
  <c r="P14" i="11"/>
  <c r="L28" i="11"/>
  <c r="N28" i="11" s="1"/>
  <c r="N37" i="11"/>
  <c r="N42" i="11"/>
  <c r="N83" i="11"/>
  <c r="N52" i="11"/>
  <c r="N38" i="11"/>
  <c r="N62" i="11"/>
  <c r="N91" i="11"/>
  <c r="P7" i="11"/>
  <c r="N31" i="11"/>
  <c r="P43" i="11"/>
  <c r="P62" i="11"/>
  <c r="N84" i="11"/>
  <c r="P91" i="11"/>
  <c r="N103" i="11"/>
  <c r="P118" i="11"/>
  <c r="N85" i="11"/>
  <c r="N57" i="11"/>
  <c r="N86" i="11"/>
  <c r="N21" i="11"/>
  <c r="N26" i="11"/>
  <c r="N48" i="11"/>
  <c r="N67" i="11"/>
  <c r="N79" i="11"/>
  <c r="N115" i="11"/>
  <c r="N36" i="11"/>
  <c r="N41" i="11"/>
  <c r="P48" i="11"/>
  <c r="P67" i="11"/>
  <c r="N108" i="11"/>
  <c r="P36" i="11"/>
  <c r="P31" i="11"/>
  <c r="N113" i="11"/>
  <c r="N8" i="11"/>
  <c r="N39" i="11"/>
  <c r="N44" i="11"/>
  <c r="N63" i="11"/>
  <c r="P113" i="11"/>
  <c r="N32" i="11"/>
  <c r="N75" i="11"/>
  <c r="N104" i="11"/>
  <c r="P75" i="11"/>
  <c r="N70" i="10"/>
  <c r="N44" i="10"/>
  <c r="L50" i="10"/>
  <c r="N50" i="10" s="1"/>
  <c r="P8" i="10"/>
  <c r="L9" i="10"/>
  <c r="N9" i="10" s="1"/>
  <c r="N66" i="10"/>
  <c r="P35" i="10"/>
  <c r="L36" i="10"/>
  <c r="N36" i="10" s="1"/>
  <c r="P20" i="10"/>
  <c r="L21" i="10"/>
  <c r="N21" i="10" s="1"/>
  <c r="N32" i="10"/>
  <c r="N47" i="10"/>
  <c r="N69" i="10"/>
  <c r="N48" i="10"/>
  <c r="L13" i="10"/>
  <c r="N13" i="10" s="1"/>
  <c r="N39" i="10"/>
  <c r="P3" i="10"/>
  <c r="L25" i="10"/>
  <c r="N25" i="10" s="1"/>
  <c r="L40" i="10"/>
  <c r="N40" i="10" s="1"/>
  <c r="N61" i="10"/>
  <c r="P61" i="10"/>
  <c r="L5" i="10"/>
  <c r="N5" i="10" s="1"/>
  <c r="N43" i="10"/>
  <c r="P43" i="10"/>
  <c r="N53" i="10"/>
  <c r="P74" i="10"/>
  <c r="N12" i="10"/>
  <c r="P69" i="10"/>
  <c r="P24" i="10"/>
  <c r="N49" i="10"/>
  <c r="N4" i="10"/>
  <c r="P16" i="10"/>
  <c r="N31" i="10"/>
  <c r="L17" i="10"/>
  <c r="N17" i="10" s="1"/>
  <c r="P53" i="10"/>
  <c r="N65" i="10"/>
  <c r="L75" i="10"/>
  <c r="N75" i="10" s="1"/>
  <c r="P47" i="10"/>
  <c r="N57" i="10"/>
  <c r="L58" i="10"/>
  <c r="N58" i="10" s="1"/>
  <c r="N73" i="10"/>
  <c r="P31" i="10"/>
  <c r="P65" i="10"/>
  <c r="L87" i="9"/>
  <c r="N87" i="9" s="1"/>
  <c r="L38" i="9"/>
  <c r="N38" i="9" s="1"/>
  <c r="P37" i="9"/>
  <c r="N12" i="9"/>
  <c r="L73" i="9"/>
  <c r="N73" i="9" s="1"/>
  <c r="N28" i="9"/>
  <c r="P46" i="9"/>
  <c r="L30" i="9"/>
  <c r="N30" i="9" s="1"/>
  <c r="P47" i="9"/>
  <c r="L48" i="9"/>
  <c r="N48" i="9" s="1"/>
  <c r="N17" i="9"/>
  <c r="N66" i="9"/>
  <c r="N85" i="9"/>
  <c r="L8" i="9"/>
  <c r="N8" i="9" s="1"/>
  <c r="N56" i="9"/>
  <c r="N7" i="9"/>
  <c r="P56" i="9"/>
  <c r="P76" i="9"/>
  <c r="P11" i="9"/>
  <c r="P29" i="9"/>
  <c r="N60" i="9"/>
  <c r="L68" i="9"/>
  <c r="N68" i="9" s="1"/>
  <c r="N3" i="9"/>
  <c r="N15" i="9"/>
  <c r="P61" i="9"/>
  <c r="L4" i="9"/>
  <c r="N4" i="9" s="1"/>
  <c r="N45" i="9"/>
  <c r="P71" i="9"/>
  <c r="N81" i="9"/>
  <c r="P24" i="9"/>
  <c r="P16" i="9"/>
  <c r="L25" i="9"/>
  <c r="N25" i="9" s="1"/>
  <c r="L63" i="9"/>
  <c r="N63" i="9" s="1"/>
  <c r="N72" i="9"/>
  <c r="L82" i="9"/>
  <c r="N82" i="9" s="1"/>
  <c r="N91" i="9"/>
  <c r="N11" i="9"/>
  <c r="N29" i="9"/>
  <c r="P67" i="9"/>
  <c r="N77" i="9"/>
  <c r="N51" i="9"/>
  <c r="L20" i="9"/>
  <c r="N20" i="9" s="1"/>
  <c r="N90" i="9"/>
  <c r="P33" i="9"/>
  <c r="L34" i="9"/>
  <c r="N34" i="9" s="1"/>
  <c r="P18" i="9"/>
  <c r="P86" i="9"/>
  <c r="P41" i="9"/>
  <c r="N71" i="9"/>
  <c r="P52" i="9"/>
  <c r="L53" i="9"/>
  <c r="N53" i="9" s="1"/>
  <c r="L92" i="9"/>
  <c r="N92" i="9" s="1"/>
  <c r="N86" i="9"/>
  <c r="N41" i="9"/>
  <c r="N19" i="9"/>
  <c r="L78" i="9"/>
  <c r="N78" i="9" s="1"/>
  <c r="N62" i="9"/>
  <c r="N33" i="7"/>
  <c r="N62" i="7"/>
  <c r="N13" i="7"/>
  <c r="N77" i="7"/>
  <c r="N75" i="7"/>
  <c r="N59" i="7"/>
  <c r="L19" i="7"/>
  <c r="N19" i="7" s="1"/>
  <c r="P87" i="7"/>
  <c r="N67" i="7"/>
  <c r="P89" i="7"/>
  <c r="N16" i="7"/>
  <c r="N42" i="7"/>
  <c r="N4" i="7"/>
  <c r="L5" i="7"/>
  <c r="N5" i="7" s="1"/>
  <c r="P92" i="7"/>
  <c r="N18" i="7"/>
  <c r="L80" i="7"/>
  <c r="N80" i="7" s="1"/>
  <c r="P84" i="7"/>
  <c r="P36" i="7"/>
  <c r="P70" i="7"/>
  <c r="L71" i="7"/>
  <c r="N71" i="7" s="1"/>
  <c r="N85" i="7"/>
  <c r="L51" i="7"/>
  <c r="N51" i="7" s="1"/>
  <c r="P90" i="7"/>
  <c r="N12" i="7"/>
  <c r="P12" i="7"/>
  <c r="N22" i="7"/>
  <c r="N86" i="7"/>
  <c r="N91" i="7"/>
  <c r="P22" i="7"/>
  <c r="N41" i="7"/>
  <c r="N74" i="7"/>
  <c r="N79" i="7"/>
  <c r="P41" i="7"/>
  <c r="N54" i="7"/>
  <c r="P74" i="7"/>
  <c r="P54" i="7"/>
  <c r="N65" i="7"/>
  <c r="P65" i="7"/>
  <c r="L37" i="7"/>
  <c r="N37" i="7" s="1"/>
  <c r="N61" i="7"/>
  <c r="N3" i="7"/>
  <c r="N32" i="7"/>
  <c r="N66" i="7"/>
  <c r="P32" i="7"/>
  <c r="N88" i="7"/>
  <c r="P93" i="7"/>
  <c r="P17" i="7"/>
  <c r="L46" i="7"/>
  <c r="N46" i="7" s="1"/>
  <c r="P58" i="7"/>
  <c r="P76" i="7"/>
  <c r="L94" i="7"/>
  <c r="N94" i="7" s="1"/>
  <c r="N50" i="7"/>
  <c r="P61" i="7"/>
  <c r="N78" i="7"/>
  <c r="N45" i="7"/>
  <c r="N83" i="7"/>
  <c r="N58" i="7"/>
  <c r="L10" i="5"/>
  <c r="N10" i="5" s="1"/>
  <c r="P7" i="5"/>
  <c r="N22" i="5"/>
  <c r="P5" i="5"/>
  <c r="N13" i="5"/>
  <c r="P18" i="5"/>
  <c r="N14" i="5"/>
  <c r="N19" i="5"/>
  <c r="P26" i="5"/>
  <c r="N17" i="5"/>
  <c r="L23" i="5"/>
  <c r="N23" i="5" s="1"/>
  <c r="N6" i="5"/>
  <c r="N26" i="5"/>
  <c r="N15" i="5"/>
  <c r="N20" i="5"/>
  <c r="N3" i="5"/>
  <c r="N8" i="5"/>
  <c r="N30" i="5"/>
  <c r="P30" i="5"/>
  <c r="N16" i="5"/>
  <c r="N21" i="5"/>
  <c r="N4" i="5"/>
  <c r="N9" i="5"/>
  <c r="P9" i="4"/>
  <c r="L16" i="4"/>
  <c r="N16" i="4" s="1"/>
  <c r="N43" i="4"/>
  <c r="P28" i="4"/>
  <c r="P8" i="4"/>
  <c r="L55" i="4"/>
  <c r="N55" i="4" s="1"/>
  <c r="N50" i="4"/>
  <c r="L34" i="4"/>
  <c r="N34" i="4" s="1"/>
  <c r="N38" i="4"/>
  <c r="P33" i="4"/>
  <c r="N29" i="4"/>
  <c r="P23" i="4"/>
  <c r="N19" i="4"/>
  <c r="N46" i="4"/>
  <c r="N51" i="4"/>
  <c r="N10" i="4"/>
  <c r="P46" i="4"/>
  <c r="N3" i="4"/>
  <c r="N37" i="4"/>
  <c r="P3" i="4"/>
  <c r="L11" i="4"/>
  <c r="N11" i="4" s="1"/>
  <c r="N20" i="4"/>
  <c r="N25" i="4"/>
  <c r="N30" i="4"/>
  <c r="P37" i="4"/>
  <c r="N47" i="4"/>
  <c r="N52" i="4"/>
  <c r="N21" i="4"/>
  <c r="N31" i="4"/>
  <c r="N48" i="4"/>
  <c r="N7" i="4"/>
  <c r="P53" i="4"/>
  <c r="N27" i="4"/>
  <c r="N15" i="4"/>
  <c r="P22" i="4"/>
  <c r="P32" i="4"/>
  <c r="N49" i="4"/>
  <c r="N54" i="4"/>
  <c r="N42" i="4"/>
  <c r="N24" i="4"/>
  <c r="N26" i="4"/>
  <c r="N14" i="4"/>
  <c r="P14" i="4"/>
  <c r="P42" i="4"/>
  <c r="N112" i="3"/>
  <c r="L130" i="3"/>
  <c r="N130" i="3" s="1"/>
  <c r="N56" i="3"/>
  <c r="P102" i="3"/>
  <c r="P12" i="3"/>
  <c r="P78" i="3"/>
  <c r="P124" i="3"/>
  <c r="N171" i="3"/>
  <c r="N46" i="3"/>
  <c r="L203" i="3"/>
  <c r="N203" i="3" s="1"/>
  <c r="N22" i="3"/>
  <c r="L148" i="3"/>
  <c r="N148" i="3" s="1"/>
  <c r="L79" i="3"/>
  <c r="N79" i="3" s="1"/>
  <c r="L103" i="3"/>
  <c r="N103" i="3" s="1"/>
  <c r="P202" i="3"/>
  <c r="P195" i="3"/>
  <c r="P144" i="3"/>
  <c r="P85" i="3"/>
  <c r="P126" i="3"/>
  <c r="P168" i="3"/>
  <c r="N212" i="3"/>
  <c r="P17" i="3"/>
  <c r="N146" i="3"/>
  <c r="L37" i="3"/>
  <c r="N37" i="3" s="1"/>
  <c r="P173" i="3"/>
  <c r="N51" i="3"/>
  <c r="N136" i="3"/>
  <c r="P63" i="3"/>
  <c r="P29" i="3"/>
  <c r="P158" i="3"/>
  <c r="P76" i="3"/>
  <c r="N34" i="3"/>
  <c r="P68" i="3"/>
  <c r="L95" i="3"/>
  <c r="N95" i="3" s="1"/>
  <c r="P178" i="3"/>
  <c r="P190" i="3"/>
  <c r="N47" i="3"/>
  <c r="N90" i="3"/>
  <c r="L65" i="3"/>
  <c r="N65" i="3" s="1"/>
  <c r="N107" i="3"/>
  <c r="P73" i="3"/>
  <c r="N141" i="3"/>
  <c r="L197" i="3"/>
  <c r="N197" i="3" s="1"/>
  <c r="N207" i="3"/>
  <c r="P153" i="3"/>
  <c r="L108" i="3"/>
  <c r="N108" i="3" s="1"/>
  <c r="P7" i="3"/>
  <c r="L23" i="3"/>
  <c r="N23" i="3" s="1"/>
  <c r="N44" i="3"/>
  <c r="P86" i="3"/>
  <c r="N86" i="3"/>
  <c r="N98" i="3"/>
  <c r="N188" i="3"/>
  <c r="N30" i="3"/>
  <c r="P98" i="3"/>
  <c r="N200" i="3"/>
  <c r="N61" i="3"/>
  <c r="N122" i="3"/>
  <c r="L183" i="3"/>
  <c r="N183" i="3" s="1"/>
  <c r="N179" i="3"/>
  <c r="P200" i="3"/>
  <c r="P210" i="3"/>
  <c r="N210" i="3"/>
  <c r="N52" i="3"/>
  <c r="P61" i="3"/>
  <c r="P122" i="3"/>
  <c r="N129" i="3"/>
  <c r="N5" i="3"/>
  <c r="N71" i="3"/>
  <c r="N139" i="3"/>
  <c r="N156" i="3"/>
  <c r="P201" i="3"/>
  <c r="N201" i="3"/>
  <c r="P13" i="3"/>
  <c r="N13" i="3"/>
  <c r="P71" i="3"/>
  <c r="N166" i="3"/>
  <c r="N100" i="3"/>
  <c r="P6" i="3"/>
  <c r="N6" i="3"/>
  <c r="P157" i="3"/>
  <c r="N157" i="3"/>
  <c r="N181" i="3"/>
  <c r="L191" i="3"/>
  <c r="N191" i="3" s="1"/>
  <c r="N54" i="3"/>
  <c r="N91" i="3"/>
  <c r="N174" i="3"/>
  <c r="P3" i="3"/>
  <c r="N3" i="3"/>
  <c r="P154" i="3"/>
  <c r="N154" i="3"/>
  <c r="L162" i="3"/>
  <c r="N162" i="3" s="1"/>
  <c r="P11" i="3"/>
  <c r="N11" i="3"/>
  <c r="L119" i="3"/>
  <c r="N119" i="3" s="1"/>
  <c r="P115" i="3"/>
  <c r="N15" i="3"/>
  <c r="N115" i="3"/>
  <c r="N134" i="3"/>
  <c r="L31" i="3"/>
  <c r="N31" i="3" s="1"/>
  <c r="N64" i="3"/>
  <c r="L87" i="3"/>
  <c r="N87" i="3" s="1"/>
  <c r="P134" i="3"/>
  <c r="N151" i="3"/>
  <c r="N213" i="3"/>
  <c r="P8" i="3"/>
  <c r="N8" i="3"/>
  <c r="N27" i="3"/>
  <c r="N83" i="3"/>
  <c r="N159" i="3"/>
  <c r="P159" i="3"/>
  <c r="P16" i="3"/>
  <c r="N16" i="3"/>
  <c r="P27" i="3"/>
  <c r="P83" i="3"/>
  <c r="N93" i="3"/>
  <c r="N176" i="3"/>
  <c r="N49" i="3"/>
  <c r="P152" i="3"/>
  <c r="N152" i="3"/>
  <c r="N169" i="3"/>
  <c r="N186" i="3"/>
  <c r="L219" i="3"/>
  <c r="N219" i="3" s="1"/>
  <c r="P217" i="3"/>
  <c r="L57" i="3"/>
  <c r="N57" i="3" s="1"/>
  <c r="P84" i="3"/>
  <c r="N84" i="3"/>
  <c r="N117" i="3"/>
  <c r="N217" i="3"/>
  <c r="L41" i="3"/>
  <c r="N41" i="3" s="1"/>
  <c r="P40" i="3"/>
  <c r="N40" i="3"/>
  <c r="N10" i="3"/>
  <c r="L18" i="3"/>
  <c r="N18" i="3" s="1"/>
  <c r="N127" i="3"/>
  <c r="N161" i="3"/>
  <c r="L214" i="3"/>
  <c r="N214" i="3" s="1"/>
  <c r="P208" i="3"/>
  <c r="N208" i="3"/>
  <c r="N72" i="3"/>
  <c r="N77" i="3"/>
  <c r="N106" i="3"/>
  <c r="N135" i="3"/>
  <c r="N140" i="3"/>
  <c r="N145" i="3"/>
  <c r="N194" i="3"/>
  <c r="N26" i="3"/>
  <c r="N60" i="3"/>
  <c r="N99" i="3"/>
  <c r="N123" i="3"/>
  <c r="N128" i="3"/>
  <c r="N187" i="3"/>
  <c r="P194" i="3"/>
  <c r="N48" i="3"/>
  <c r="N53" i="3"/>
  <c r="N92" i="3"/>
  <c r="N116" i="3"/>
  <c r="N165" i="3"/>
  <c r="N170" i="3"/>
  <c r="N175" i="3"/>
  <c r="N180" i="3"/>
  <c r="N209" i="3"/>
  <c r="P165" i="3"/>
  <c r="N35" i="3"/>
  <c r="N69" i="3"/>
  <c r="N74" i="3"/>
  <c r="N137" i="3"/>
  <c r="N147" i="3"/>
  <c r="N28" i="3"/>
  <c r="N125" i="3"/>
  <c r="N218" i="3"/>
  <c r="N21" i="3"/>
  <c r="N50" i="3"/>
  <c r="N55" i="3"/>
  <c r="P101" i="3"/>
  <c r="N172" i="3"/>
  <c r="N182" i="3"/>
  <c r="P189" i="3"/>
  <c r="N206" i="3"/>
  <c r="N211" i="3"/>
  <c r="N14" i="3"/>
  <c r="N82" i="3"/>
  <c r="N111" i="3"/>
  <c r="P177" i="3"/>
  <c r="P4" i="3"/>
  <c r="P9" i="3"/>
  <c r="N36" i="3"/>
  <c r="N70" i="3"/>
  <c r="N75" i="3"/>
  <c r="P111" i="3"/>
  <c r="N133" i="3"/>
  <c r="N138" i="3"/>
  <c r="N143" i="3"/>
  <c r="P155" i="3"/>
  <c r="P160" i="3"/>
  <c r="N142" i="3"/>
  <c r="N196" i="3"/>
  <c r="N62" i="3"/>
  <c r="N45" i="3"/>
  <c r="N94" i="3"/>
  <c r="N118" i="3"/>
  <c r="N167" i="3"/>
  <c r="P108" i="2"/>
  <c r="P3" i="2"/>
  <c r="N116" i="2"/>
  <c r="P89" i="2"/>
  <c r="N79" i="2"/>
  <c r="N37" i="2"/>
  <c r="P68" i="2"/>
  <c r="P64" i="2"/>
  <c r="N92" i="2"/>
  <c r="N51" i="2"/>
  <c r="N25" i="2"/>
  <c r="P101" i="2"/>
  <c r="P73" i="2"/>
  <c r="P96" i="2"/>
  <c r="N23" i="2"/>
  <c r="P70" i="2"/>
  <c r="P29" i="2"/>
  <c r="P22" i="2"/>
  <c r="P2" i="2"/>
  <c r="P58" i="2"/>
  <c r="L11" i="2"/>
  <c r="N11" i="2"/>
  <c r="P21" i="2"/>
  <c r="L42" i="2"/>
  <c r="N42" i="2" s="1"/>
  <c r="N59" i="2"/>
  <c r="P117" i="2"/>
  <c r="P52" i="2"/>
  <c r="P41" i="2"/>
  <c r="P102" i="2"/>
  <c r="P94" i="2"/>
  <c r="P80" i="2"/>
  <c r="P27" i="2"/>
  <c r="P24" i="2"/>
  <c r="P69" i="2"/>
  <c r="N105" i="2"/>
  <c r="N83" i="2"/>
  <c r="P50" i="2"/>
  <c r="L65" i="2"/>
  <c r="N65" i="2" s="1"/>
  <c r="N54" i="2"/>
  <c r="L32" i="2"/>
  <c r="N32" i="2" s="1"/>
  <c r="N38" i="2"/>
  <c r="L7" i="2"/>
  <c r="N7" i="2" s="1"/>
  <c r="L18" i="2"/>
  <c r="N18" i="2" s="1"/>
  <c r="L111" i="2"/>
  <c r="N111" i="2" s="1"/>
  <c r="P85" i="2"/>
  <c r="P31" i="2"/>
  <c r="P10" i="2"/>
  <c r="L74" i="2"/>
  <c r="N74" i="2" s="1"/>
  <c r="L98" i="2"/>
  <c r="N98" i="2" s="1"/>
  <c r="L123" i="2"/>
  <c r="N123" i="2" s="1"/>
  <c r="L86" i="2"/>
  <c r="N86" i="2" s="1"/>
  <c r="P63" i="2"/>
  <c r="L46" i="2"/>
  <c r="N46" i="2" s="1"/>
  <c r="P120" i="2"/>
  <c r="P115" i="2"/>
  <c r="P71" i="2"/>
  <c r="L55" i="2"/>
  <c r="N55" i="2" s="1"/>
  <c r="P16" i="2"/>
</calcChain>
</file>

<file path=xl/sharedStrings.xml><?xml version="1.0" encoding="utf-8"?>
<sst xmlns="http://schemas.openxmlformats.org/spreadsheetml/2006/main" count="11951" uniqueCount="3221">
  <si>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</si>
  <si>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</si>
  <si>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</si>
  <si>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</si>
  <si>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</si>
  <si>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</si>
  <si>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</si>
  <si>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</si>
  <si>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</si>
  <si>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</si>
  <si>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</si>
  <si>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</si>
  <si>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</si>
  <si>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</si>
  <si>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</si>
  <si>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</si>
  <si>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</si>
  <si>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Building Style</t>
  </si>
  <si>
    <t>Land Value</t>
  </si>
  <si>
    <t>Land Table</t>
  </si>
  <si>
    <t>Property Class</t>
  </si>
  <si>
    <t>Building Depr.</t>
  </si>
  <si>
    <t>Building Occupancy</t>
  </si>
  <si>
    <t>C -19-02-226-074</t>
  </si>
  <si>
    <t>1610 BRANDYWINE DR</t>
  </si>
  <si>
    <t>WD</t>
  </si>
  <si>
    <t>03-ARM'S LENGTH</t>
  </si>
  <si>
    <t>'01102</t>
  </si>
  <si>
    <t>Colonial/2Sty</t>
  </si>
  <si>
    <t>Land Table 01100</t>
  </si>
  <si>
    <t>401</t>
  </si>
  <si>
    <t>Single Family</t>
  </si>
  <si>
    <t>C -19-02-228-014</t>
  </si>
  <si>
    <t>1655 BRANDYWINE DR</t>
  </si>
  <si>
    <t>C -19-02-230-001</t>
  </si>
  <si>
    <t>1685 SHAKER HEIGHTS DR</t>
  </si>
  <si>
    <t>PTA</t>
  </si>
  <si>
    <t>C -19-02-230-002</t>
  </si>
  <si>
    <t>1729 SHAKER HEIGHTS DR</t>
  </si>
  <si>
    <t>C -19-02-276-003</t>
  </si>
  <si>
    <t>1855 SHAKER HEIGHTS DR</t>
  </si>
  <si>
    <t>ECF Area 01104 Colonials</t>
  </si>
  <si>
    <t>C -19-01-176-022</t>
  </si>
  <si>
    <t>1142 FOXWOOD CT</t>
  </si>
  <si>
    <t>'01104</t>
  </si>
  <si>
    <t>ECF Area 01106 Colonials</t>
  </si>
  <si>
    <t>C -19-01-101-012</t>
  </si>
  <si>
    <t>1045 OAK TREE LN</t>
  </si>
  <si>
    <t>'01106</t>
  </si>
  <si>
    <t>C -19-01-102-026</t>
  </si>
  <si>
    <t>1031 HOME LN</t>
  </si>
  <si>
    <t>C -19-01-102-030</t>
  </si>
  <si>
    <t>1735 SQUIRREL VALLEY DR</t>
  </si>
  <si>
    <t>C -19-01-151-018</t>
  </si>
  <si>
    <t>1855 SQUIRREL VALLEY DR</t>
  </si>
  <si>
    <t>ECF Area 01110 Colonials</t>
  </si>
  <si>
    <t>C -19-01-302-005</t>
  </si>
  <si>
    <t>1015 BRENTHAVEN DR</t>
  </si>
  <si>
    <t>'01110</t>
  </si>
  <si>
    <t>Land Table 01110</t>
  </si>
  <si>
    <t>C -19-01-302-012</t>
  </si>
  <si>
    <t>1057 BRENTHAVEN DR</t>
  </si>
  <si>
    <t>C -19-01-303-002</t>
  </si>
  <si>
    <t>1984 PARK RIDGE DR</t>
  </si>
  <si>
    <t>C -19-01-304-011</t>
  </si>
  <si>
    <t>2275 PARK RIDGE DR</t>
  </si>
  <si>
    <t>C -19-01-304-012</t>
  </si>
  <si>
    <t>2128 LOST TREE WAY</t>
  </si>
  <si>
    <t>C -19-01-305-015</t>
  </si>
  <si>
    <t>2200 BRENTHAVEN DR</t>
  </si>
  <si>
    <t>C -19-01-351-007</t>
  </si>
  <si>
    <t>2456 PARK RIDGE DR</t>
  </si>
  <si>
    <t>C -19-01-351-008</t>
  </si>
  <si>
    <t>2478 PARK RIDGE DR</t>
  </si>
  <si>
    <t>C -19-01-353-011</t>
  </si>
  <si>
    <t>2330 BRENTHAVEN DR</t>
  </si>
  <si>
    <t>C -19-01-353-016</t>
  </si>
  <si>
    <t>2444 BRENTHAVEN DR</t>
  </si>
  <si>
    <t>C -19-01-354-013</t>
  </si>
  <si>
    <t>2491 BRENTHAVEN DR</t>
  </si>
  <si>
    <t>ECF Area 01110 Ranches</t>
  </si>
  <si>
    <t>Ranches were moved at the same rate as Colonials</t>
  </si>
  <si>
    <t>ECF Area 01110 Tri-Levels</t>
  </si>
  <si>
    <t>C -19-01-305-002</t>
  </si>
  <si>
    <t>1042 BRENTHAVEN DR</t>
  </si>
  <si>
    <t>TriLevel/Quad</t>
  </si>
  <si>
    <t>ECF Area 01112 Colonials</t>
  </si>
  <si>
    <t>C -19-01-152-023</t>
  </si>
  <si>
    <t>1883 SPRING GROVE RD</t>
  </si>
  <si>
    <t>'01112</t>
  </si>
  <si>
    <t>ECF Area 01112 Tri-Levels</t>
  </si>
  <si>
    <t>C -19-01-151-006</t>
  </si>
  <si>
    <t>1882 SPRING GROVE RD</t>
  </si>
  <si>
    <t>ECF Area 01120 Ranches</t>
  </si>
  <si>
    <t>C -19-01-126-015</t>
  </si>
  <si>
    <t>1151 WINCHCOMBE DR</t>
  </si>
  <si>
    <t>'01120</t>
  </si>
  <si>
    <t>Ranch</t>
  </si>
  <si>
    <t>Land Table 01120</t>
  </si>
  <si>
    <t>C -19-01-127-004</t>
  </si>
  <si>
    <t>1198 WINCHCOMBE DR</t>
  </si>
  <si>
    <t>C -19-01-127-007</t>
  </si>
  <si>
    <t>1240 WINCHCOMBE DR</t>
  </si>
  <si>
    <t>C -19-01-127-012</t>
  </si>
  <si>
    <t>1211 ASHOVER DR</t>
  </si>
  <si>
    <t>C -19-01-202-015</t>
  </si>
  <si>
    <t>1372 ASHOVER DR</t>
  </si>
  <si>
    <t>C -19-01-226-016</t>
  </si>
  <si>
    <t>1269 ASHOVER DR</t>
  </si>
  <si>
    <t>ECF Area 01120 Tri-Levels</t>
  </si>
  <si>
    <t>C -19-01-201-026</t>
  </si>
  <si>
    <t>1520 LEDBURY DR</t>
  </si>
  <si>
    <t>ECF Area 01122 Ranches</t>
  </si>
  <si>
    <t>C -19-01-203-007</t>
  </si>
  <si>
    <t>1837 FAIRFORD DR</t>
  </si>
  <si>
    <t>'01122</t>
  </si>
  <si>
    <t>C -19-01-204-005</t>
  </si>
  <si>
    <t>1845 BROOKVIEW CIR</t>
  </si>
  <si>
    <t>C -19-01-204-014</t>
  </si>
  <si>
    <t>1856 LEDBURY DR</t>
  </si>
  <si>
    <t>ECF Area 01210 Colonials</t>
  </si>
  <si>
    <t>C -19-01-277-024</t>
  </si>
  <si>
    <t>1405 WOODGLEN LN # F-24</t>
  </si>
  <si>
    <t>'01210</t>
  </si>
  <si>
    <t>Land Table 01210</t>
  </si>
  <si>
    <t>407</t>
  </si>
  <si>
    <t>C -19-01-277-025</t>
  </si>
  <si>
    <t>1403 WOODGLEN LN # F-25</t>
  </si>
  <si>
    <t>C -19-01-277-099</t>
  </si>
  <si>
    <t>1472 TIMBERVIEW TRL</t>
  </si>
  <si>
    <t>C -19-01-402-005</t>
  </si>
  <si>
    <t>1244 S TIMBERVIEW TRL</t>
  </si>
  <si>
    <t>C -19-01-402-031</t>
  </si>
  <si>
    <t>1157 HILLPOINTE CIR</t>
  </si>
  <si>
    <t>C -19-01-402-055</t>
  </si>
  <si>
    <t>1146 HILLPOINTE CIR</t>
  </si>
  <si>
    <t>ECF Area 01210 Ranches</t>
  </si>
  <si>
    <t>C -19-01-252-015</t>
  </si>
  <si>
    <t>1137 IVYGLEN CIR</t>
  </si>
  <si>
    <t>C -19-01-252-020</t>
  </si>
  <si>
    <t>1151 IVYGLEN CIR</t>
  </si>
  <si>
    <t>C -19-01-402-010</t>
  </si>
  <si>
    <t>1228 S TIMBERVIEW TRL</t>
  </si>
  <si>
    <t>C -19-01-402-051</t>
  </si>
  <si>
    <t>1154 HILLPOINTE CIR</t>
  </si>
  <si>
    <t>C -19-01-402-056</t>
  </si>
  <si>
    <t>1138 HILLPOINTE CIR</t>
  </si>
  <si>
    <t>C -19-01-403-001</t>
  </si>
  <si>
    <t>1233 WOODCREST CIR</t>
  </si>
  <si>
    <t>C -19-01-403-011</t>
  </si>
  <si>
    <t>1261 WOODCREST CIR</t>
  </si>
  <si>
    <t>C -19-01-403-017</t>
  </si>
  <si>
    <t>1243 MANORWOOD CIR</t>
  </si>
  <si>
    <t>C -19-01-403-111</t>
  </si>
  <si>
    <t>1143 TIMBERVIEW TRL</t>
  </si>
  <si>
    <t>ECF Area 01212 Colonials</t>
  </si>
  <si>
    <t>C -19-01-277-085</t>
  </si>
  <si>
    <t>1370 BRAMBLEBUSH RUN # W-85</t>
  </si>
  <si>
    <t>'01212</t>
  </si>
  <si>
    <t>C -19-01-277-088</t>
  </si>
  <si>
    <t>1376 BRAMBLEBUSH RUN # X-88</t>
  </si>
  <si>
    <t>C -19-01-277-097</t>
  </si>
  <si>
    <t>1386 BRAMBLEBUSH RUN</t>
  </si>
  <si>
    <t>C -19-01-402-012</t>
  </si>
  <si>
    <t>1220 S TIMBERVIEW TRL</t>
  </si>
  <si>
    <t>C -19-01-403-005</t>
  </si>
  <si>
    <t>1213 WOODCREST CIR</t>
  </si>
  <si>
    <t>C -19-01-403-013</t>
  </si>
  <si>
    <t>1260 WOODCREST CIR</t>
  </si>
  <si>
    <t>C -19-01-403-070</t>
  </si>
  <si>
    <t>1178 GLENPOINTE CT</t>
  </si>
  <si>
    <t>C -19-01-403-085</t>
  </si>
  <si>
    <t>1137 MEADOWGLEN CT</t>
  </si>
  <si>
    <t>C -19-01-403-112</t>
  </si>
  <si>
    <t>1145 TIMBERVIEW TRL</t>
  </si>
  <si>
    <t>ECF Area 01214 Colonials</t>
  </si>
  <si>
    <t>C -19-01-252-013</t>
  </si>
  <si>
    <t>1133 IVYGLEN CIR</t>
  </si>
  <si>
    <t>'01214</t>
  </si>
  <si>
    <t>C -19-01-276-062</t>
  </si>
  <si>
    <t>1189 TIMBERVIEW TRL</t>
  </si>
  <si>
    <t>C -19-01-277-012</t>
  </si>
  <si>
    <t>1447 RAVINEVIEW CT # C-12</t>
  </si>
  <si>
    <t>C -19-01-402-027</t>
  </si>
  <si>
    <t>1201 HILLPOINTE CIR</t>
  </si>
  <si>
    <t>C -19-01-402-033</t>
  </si>
  <si>
    <t>1161 HILLPOINTE CIR</t>
  </si>
  <si>
    <t>C -19-01-402-034</t>
  </si>
  <si>
    <t>1163 HILLPOINTE CIR</t>
  </si>
  <si>
    <t>C -19-01-402-038</t>
  </si>
  <si>
    <t>1166 HILLPOINTE CIR</t>
  </si>
  <si>
    <t>C -19-01-403-108</t>
  </si>
  <si>
    <t>1137 TIMBERVIEW TRL</t>
  </si>
  <si>
    <t>C -19-01-403-125</t>
  </si>
  <si>
    <t>1171 TIMBERVIEW TRL</t>
  </si>
  <si>
    <t>ECF Area 01216 Colonials</t>
  </si>
  <si>
    <t>C -19-01-252-007</t>
  </si>
  <si>
    <t>1117 IVYGLEN CIR</t>
  </si>
  <si>
    <t>'01216</t>
  </si>
  <si>
    <t>C -19-01-252-022</t>
  </si>
  <si>
    <t>1159 IVYGLEN CIR</t>
  </si>
  <si>
    <t>C -19-01-276-034</t>
  </si>
  <si>
    <t>1286 GREENGLEN CT</t>
  </si>
  <si>
    <t>C -19-01-276-052</t>
  </si>
  <si>
    <t>1219 TIMBERVIEW TRL</t>
  </si>
  <si>
    <t>C -19-01-277-060</t>
  </si>
  <si>
    <t>1312 FORESTGLEN CT # Q-60</t>
  </si>
  <si>
    <t>C -19-01-402-057</t>
  </si>
  <si>
    <t>1136 HILLPOINTE CIR</t>
  </si>
  <si>
    <t>C -19-01-402-064</t>
  </si>
  <si>
    <t>1106 HILLPOINTE CIR</t>
  </si>
  <si>
    <t>C -19-01-403-056</t>
  </si>
  <si>
    <t>1189 GLENPOINTE CT</t>
  </si>
  <si>
    <t>C -19-01-403-080</t>
  </si>
  <si>
    <t>1136 MEADOWGLEN CT</t>
  </si>
  <si>
    <t>ECF Area 02100 Colonials</t>
  </si>
  <si>
    <t>C -19-02-102-015</t>
  </si>
  <si>
    <t>645 FOX RIVER DR</t>
  </si>
  <si>
    <t>'02100</t>
  </si>
  <si>
    <t>Land Table 02100</t>
  </si>
  <si>
    <t>C -19-02-104-003</t>
  </si>
  <si>
    <t>466 ROLLING ROCK RD</t>
  </si>
  <si>
    <t>C -19-02-104-014</t>
  </si>
  <si>
    <t>656 ROLLING ROCK RD</t>
  </si>
  <si>
    <t>C -19-02-126-022</t>
  </si>
  <si>
    <t>1610 HUNTERS RIDGE DR</t>
  </si>
  <si>
    <t>C -19-02-128-004</t>
  </si>
  <si>
    <t>1601 HUNTERS RIDGE DR</t>
  </si>
  <si>
    <t>C -19-02-129-006</t>
  </si>
  <si>
    <t>600 SEDGEFIELD DR</t>
  </si>
  <si>
    <t>C -19-02-129-027</t>
  </si>
  <si>
    <t>764 FOX RIVER DR</t>
  </si>
  <si>
    <t>C -19-02-130-012</t>
  </si>
  <si>
    <t>1884 HUNTERS RIDGE DR</t>
  </si>
  <si>
    <t>C -19-02-152-031</t>
  </si>
  <si>
    <t>1912 HUNTERS RIDGE DR</t>
  </si>
  <si>
    <t>C -19-02-153-002</t>
  </si>
  <si>
    <t>1963 FOX RIVER DR</t>
  </si>
  <si>
    <t>C -19-02-154-005</t>
  </si>
  <si>
    <t>1951 HUNTERS RIDGE DR</t>
  </si>
  <si>
    <t>C -19-02-176-020</t>
  </si>
  <si>
    <t>625 S SPINNINGWHEEL LN</t>
  </si>
  <si>
    <t>C -19-02-176-042</t>
  </si>
  <si>
    <t>655 S SPINNINGWHEEL LN</t>
  </si>
  <si>
    <t>C -19-02-176-044</t>
  </si>
  <si>
    <t>2090 E SPINNINGWHEEL LN</t>
  </si>
  <si>
    <t>ECF Area 02100 Ranches</t>
  </si>
  <si>
    <t>C -19-02-126-007</t>
  </si>
  <si>
    <t>1605 OLD CHATHAM DR</t>
  </si>
  <si>
    <t>C -19-02-176-043</t>
  </si>
  <si>
    <t>663 S SPINNINGWHEEL LN</t>
  </si>
  <si>
    <t>ECF Area 02100 Tri-Levels</t>
  </si>
  <si>
    <t>C -19-02-102-004</t>
  </si>
  <si>
    <t>473 FOX RIVER DR</t>
  </si>
  <si>
    <t>C -19-02-102-009</t>
  </si>
  <si>
    <t>545 FOX RIVER DR</t>
  </si>
  <si>
    <t>C -19-02-103-036</t>
  </si>
  <si>
    <t>651 SEDGEFIELD DR</t>
  </si>
  <si>
    <t>C -19-02-129-015</t>
  </si>
  <si>
    <t>756 FOX RIVER DR</t>
  </si>
  <si>
    <t>C -19-02-129-030</t>
  </si>
  <si>
    <t>693 ROLLING ROCK RD</t>
  </si>
  <si>
    <t>ECF Area 02200 Colonials</t>
  </si>
  <si>
    <t>C -19-02-476-063</t>
  </si>
  <si>
    <t>2470 WILDBROOK RUN</t>
  </si>
  <si>
    <t>'02200</t>
  </si>
  <si>
    <t>Land Table 02200</t>
  </si>
  <si>
    <t>C -19-02-476-099</t>
  </si>
  <si>
    <t>911 TARTAN TRL</t>
  </si>
  <si>
    <t>C -19-02-476-113</t>
  </si>
  <si>
    <t>832 UPPER SCOTSBOROUGH WAY</t>
  </si>
  <si>
    <t>ECF Area 02201 Colonial</t>
  </si>
  <si>
    <t>C -19-02-480-013</t>
  </si>
  <si>
    <t>539 NEWBURNE POINTE</t>
  </si>
  <si>
    <t>'02201</t>
  </si>
  <si>
    <t>ECF Area 02201 Ranches</t>
  </si>
  <si>
    <t>C -19-02-479-003</t>
  </si>
  <si>
    <t>2102 EAGLE POINTE</t>
  </si>
  <si>
    <t>C -19-02-479-021</t>
  </si>
  <si>
    <t>2065 EAGLE POINTE</t>
  </si>
  <si>
    <t>C -19-02-479-027</t>
  </si>
  <si>
    <t>2091 EAGLE POINTE</t>
  </si>
  <si>
    <t>C -19-02-479-029</t>
  </si>
  <si>
    <t>2097 EAGLE POINTE</t>
  </si>
  <si>
    <t>C -19-02-479-035</t>
  </si>
  <si>
    <t>2080 EAGLE POINTE</t>
  </si>
  <si>
    <t>C -19-02-479-043</t>
  </si>
  <si>
    <t>1916 EAGLE POINTE</t>
  </si>
  <si>
    <t>C -19-02-479-054</t>
  </si>
  <si>
    <t>1917 EAGLE POINTE</t>
  </si>
  <si>
    <t>C -19-02-479-063</t>
  </si>
  <si>
    <t>1953 EAGLE POINTE</t>
  </si>
  <si>
    <t>C -19-02-480-015</t>
  </si>
  <si>
    <t>536 NEWBURNE POINTE</t>
  </si>
  <si>
    <t>C -19-02-480-044</t>
  </si>
  <si>
    <t>492 NEWBURNE POINTE</t>
  </si>
  <si>
    <t>C -19-02-480-050</t>
  </si>
  <si>
    <t>504 NEWBURNE POINTE</t>
  </si>
  <si>
    <t>C -19-02-480-059</t>
  </si>
  <si>
    <t>522 NEWBURNE POINTE</t>
  </si>
  <si>
    <t>ECF Area 02202 Ranches</t>
  </si>
  <si>
    <t>C -19-02-476-014</t>
  </si>
  <si>
    <t>796 EDGEMONT RUN</t>
  </si>
  <si>
    <t>'02202</t>
  </si>
  <si>
    <t>C -19-02-476-080</t>
  </si>
  <si>
    <t>2401 WILDBROOK RUN</t>
  </si>
  <si>
    <t>C -19-02-476-108</t>
  </si>
  <si>
    <t>728 BRIAR HILL LN</t>
  </si>
  <si>
    <t>C -19-02-476-112</t>
  </si>
  <si>
    <t>844 UPPER SCOTSBOROUGH WAY</t>
  </si>
  <si>
    <t>C -19-02-476-120</t>
  </si>
  <si>
    <t>742 UPPER SCOTSBOROUGH WAY</t>
  </si>
  <si>
    <t>ECF Area 02203 Colonials</t>
  </si>
  <si>
    <t>C -19-02-476-008</t>
  </si>
  <si>
    <t>741 BRIAR HILL LN</t>
  </si>
  <si>
    <t>'02203</t>
  </si>
  <si>
    <t>C -19-02-476-020</t>
  </si>
  <si>
    <t>840 EDGEMONT RUN</t>
  </si>
  <si>
    <t>C -19-02-476-064</t>
  </si>
  <si>
    <t>2478 WILDBROOK RUN</t>
  </si>
  <si>
    <t>C -19-02-476-074</t>
  </si>
  <si>
    <t>2509 WILDBROOK RUN</t>
  </si>
  <si>
    <t>C -19-02-476-090</t>
  </si>
  <si>
    <t>900 TARTAN TRL</t>
  </si>
  <si>
    <t>C -19-02-476-122</t>
  </si>
  <si>
    <t>718 UPPER SCOTSBOROUGH WAY</t>
  </si>
  <si>
    <t>C -19-02-476-128</t>
  </si>
  <si>
    <t>709 UPPER SCOTSBOROUGH WAY</t>
  </si>
  <si>
    <t>C -19-02-478-020</t>
  </si>
  <si>
    <t>607 DEAUVILLE LN</t>
  </si>
  <si>
    <t>C -19-02-478-071</t>
  </si>
  <si>
    <t>627 WINDSOR RUN</t>
  </si>
  <si>
    <t>C -19-02-478-074</t>
  </si>
  <si>
    <t>639 WINDSOR RUN</t>
  </si>
  <si>
    <t>ECF Area 02204 Ranches</t>
  </si>
  <si>
    <t>C -19-02-478-007</t>
  </si>
  <si>
    <t>636 DEAUVILLE LN</t>
  </si>
  <si>
    <t>'02204</t>
  </si>
  <si>
    <t>C -19-02-478-015</t>
  </si>
  <si>
    <t>684 DEAUVILLE LN # 514</t>
  </si>
  <si>
    <t>C -19-02-478-032</t>
  </si>
  <si>
    <t>589 CAMBRIDGE WAY</t>
  </si>
  <si>
    <t>C -19-02-478-046</t>
  </si>
  <si>
    <t>445 CAMBRIDGE WAY</t>
  </si>
  <si>
    <t>C -19-02-478-053</t>
  </si>
  <si>
    <t>487 CAMBRIDGE WAY</t>
  </si>
  <si>
    <t>ECF Area 02205 Colonials</t>
  </si>
  <si>
    <t>C -19-02-478-052</t>
  </si>
  <si>
    <t>481 CAMBRIDGE WAY</t>
  </si>
  <si>
    <t>'02205</t>
  </si>
  <si>
    <t>C -19-02-480-019</t>
  </si>
  <si>
    <t>535 NEWBURNE POINTE</t>
  </si>
  <si>
    <t>C -19-02-480-022</t>
  </si>
  <si>
    <t>529 NEWBURNE POINTE</t>
  </si>
  <si>
    <t>C -19-02-480-034</t>
  </si>
  <si>
    <t>479 NEWBURNE POINTE</t>
  </si>
  <si>
    <t>C -19-02-480-087</t>
  </si>
  <si>
    <t>692 BROCKMOOR LN</t>
  </si>
  <si>
    <t>SD</t>
  </si>
  <si>
    <t>ECF Area 02205 Ranches</t>
  </si>
  <si>
    <t>C -19-02-476-053</t>
  </si>
  <si>
    <t>2481 WILDBROOK RUN</t>
  </si>
  <si>
    <t>C -19-02-476-081</t>
  </si>
  <si>
    <t>880 TARTAN TRL</t>
  </si>
  <si>
    <t>C -19-02-476-141</t>
  </si>
  <si>
    <t>835 UPPER SCOTSBOROUGH WAY</t>
  </si>
  <si>
    <t>C -19-02-480-029</t>
  </si>
  <si>
    <t>505 NEWBURNE POINTE</t>
  </si>
  <si>
    <t>C -19-02-480-033</t>
  </si>
  <si>
    <t>491 NEWBURNE POINTE</t>
  </si>
  <si>
    <t>ECF Area 02206 Colonials</t>
  </si>
  <si>
    <t>C -19-02-477-034</t>
  </si>
  <si>
    <t>2460 LOCH CREEK WAY</t>
  </si>
  <si>
    <t>'02206</t>
  </si>
  <si>
    <t>C -19-02-477-044</t>
  </si>
  <si>
    <t>2292 SUDBURY WAY</t>
  </si>
  <si>
    <t>ECF Area 02206 Ranches</t>
  </si>
  <si>
    <t>C -19-02-477-009</t>
  </si>
  <si>
    <t>2445 THISTLE POINTE</t>
  </si>
  <si>
    <t>ECF Area 02210 Colonials</t>
  </si>
  <si>
    <t>C -19-02-127-013</t>
  </si>
  <si>
    <t>1544 ABERDEEN PL APT 10</t>
  </si>
  <si>
    <t>'02210</t>
  </si>
  <si>
    <t>Land Table 02210</t>
  </si>
  <si>
    <t>C -19-02-127-018</t>
  </si>
  <si>
    <t>1545 ABERDEEN PL APT 15</t>
  </si>
  <si>
    <t>C -19-02-127-046</t>
  </si>
  <si>
    <t>1520 ABERDEEN PL APT 43</t>
  </si>
  <si>
    <t>ECF Area 02220 Colonials</t>
  </si>
  <si>
    <t>C -19-02-303-068</t>
  </si>
  <si>
    <t>508 FOX HILLS DR N # A-6</t>
  </si>
  <si>
    <t>'02220</t>
  </si>
  <si>
    <t>Land Table 02220</t>
  </si>
  <si>
    <t>C -19-02-303-076</t>
  </si>
  <si>
    <t>500 FOX HILLS DR N # A-8</t>
  </si>
  <si>
    <t>C -19-02-303-115</t>
  </si>
  <si>
    <t>426 FOX HILLS DR N # A-5</t>
  </si>
  <si>
    <t>C -19-02-303-122</t>
  </si>
  <si>
    <t>430 FOX HILLS DR N # A-6</t>
  </si>
  <si>
    <t>C -19-02-303-128</t>
  </si>
  <si>
    <t>434 FOX HILLS DR N # A-8</t>
  </si>
  <si>
    <t>C -19-02-303-190</t>
  </si>
  <si>
    <t>458 FOX HILLS DR N # A-4</t>
  </si>
  <si>
    <t>C -19-02-303-218</t>
  </si>
  <si>
    <t>470 FOX HILLS DR N # A-8</t>
  </si>
  <si>
    <t>ECF Area 02220 Ranches</t>
  </si>
  <si>
    <t>C -19-02-302-019</t>
  </si>
  <si>
    <t>544 E FOX HILLS DR</t>
  </si>
  <si>
    <t>C -19-02-302-020</t>
  </si>
  <si>
    <t>580 E FOX HILLS DR</t>
  </si>
  <si>
    <t>C -19-02-302-030</t>
  </si>
  <si>
    <t>595 E FOX HILLS DR</t>
  </si>
  <si>
    <t>C -19-02-302-031</t>
  </si>
  <si>
    <t>593 E FOX HILLS DR</t>
  </si>
  <si>
    <t>C -19-02-302-053</t>
  </si>
  <si>
    <t>651 E FOX HILLS DR</t>
  </si>
  <si>
    <t>C -19-02-302-058</t>
  </si>
  <si>
    <t>641 E FOX HILLS DR</t>
  </si>
  <si>
    <t>C -19-02-302-071</t>
  </si>
  <si>
    <t>683 E FOX HILLS DR</t>
  </si>
  <si>
    <t>C -19-02-302-084</t>
  </si>
  <si>
    <t>622 E FOX HILLS DR</t>
  </si>
  <si>
    <t>C -19-02-302-095</t>
  </si>
  <si>
    <t>644 E FOX HILLS DR</t>
  </si>
  <si>
    <t>C -19-02-302-096</t>
  </si>
  <si>
    <t>658 E FOX HILLS DR</t>
  </si>
  <si>
    <t>C -19-02-302-103</t>
  </si>
  <si>
    <t>640 E FOX HILLS DR</t>
  </si>
  <si>
    <t>C -19-02-302-109</t>
  </si>
  <si>
    <t>664 E FOX HILLS DR</t>
  </si>
  <si>
    <t>C -19-02-302-114</t>
  </si>
  <si>
    <t>674 E FOX HILLS DR</t>
  </si>
  <si>
    <t>C -19-02-302-115</t>
  </si>
  <si>
    <t>676 E FOX HILLS DR</t>
  </si>
  <si>
    <t>C -19-02-302-147</t>
  </si>
  <si>
    <t>748 E FOX HILLS DR</t>
  </si>
  <si>
    <t>ECF Area 02222 Ranches</t>
  </si>
  <si>
    <t>C -19-02-302-032</t>
  </si>
  <si>
    <t>591 E FOX HILLS DR</t>
  </si>
  <si>
    <t>'02222</t>
  </si>
  <si>
    <t>C -19-02-302-152</t>
  </si>
  <si>
    <t>760 E FOX HILLS DR</t>
  </si>
  <si>
    <t>C -19-02-302-153</t>
  </si>
  <si>
    <t>762 E FOX HILLS DR</t>
  </si>
  <si>
    <t>C -19-02-302-156</t>
  </si>
  <si>
    <t>770 E FOX HILLS DR</t>
  </si>
  <si>
    <t>C -19-02-302-165</t>
  </si>
  <si>
    <t>777 E FOX HILLS DR</t>
  </si>
  <si>
    <t>C -19-02-302-167</t>
  </si>
  <si>
    <t>773 E FOX HILLS DR</t>
  </si>
  <si>
    <t>C -19-02-302-173</t>
  </si>
  <si>
    <t>751 E FOX HILLS DR</t>
  </si>
  <si>
    <t>C -19-02-302-182</t>
  </si>
  <si>
    <t>739 E FOX HILLS DR</t>
  </si>
  <si>
    <t>ECF Area 02224 Ranches</t>
  </si>
  <si>
    <t>C -19-02-302-132</t>
  </si>
  <si>
    <t>716 E FOX HILLS DR</t>
  </si>
  <si>
    <t>'02224</t>
  </si>
  <si>
    <t>C -19-02-302-139</t>
  </si>
  <si>
    <t>730 E FOX HILLS DR</t>
  </si>
  <si>
    <t>C -19-02-303-010</t>
  </si>
  <si>
    <t>468 FOX HILLS DR S # A-1</t>
  </si>
  <si>
    <t>C -19-02-303-132</t>
  </si>
  <si>
    <t>416 FOX HILLS DR S # A-1</t>
  </si>
  <si>
    <t>C -19-02-303-152</t>
  </si>
  <si>
    <t>444 FOX HILLS DR N # A-8</t>
  </si>
  <si>
    <t>C -19-02-303-158</t>
  </si>
  <si>
    <t>448 FOX HILLS DR N # A-3</t>
  </si>
  <si>
    <t>C -19-02-303-180</t>
  </si>
  <si>
    <t>454 FOX HILLS DR N # A-2</t>
  </si>
  <si>
    <t>C -19-02-303-185</t>
  </si>
  <si>
    <t>454 FOX HILLS DR N # A-5</t>
  </si>
  <si>
    <t>C -19-02-303-275</t>
  </si>
  <si>
    <t>494 FOX HILLS DR N APT 4</t>
  </si>
  <si>
    <t>C -19-02-303-288</t>
  </si>
  <si>
    <t>490 FOX HILLS DR N APT 8</t>
  </si>
  <si>
    <t>C -19-02-303-291</t>
  </si>
  <si>
    <t>433 FOX HILLS DR S APT 3</t>
  </si>
  <si>
    <t>C -19-02-303-296</t>
  </si>
  <si>
    <t>433 FOX HILLS DR S APT 8</t>
  </si>
  <si>
    <t>C -19-02-303-323</t>
  </si>
  <si>
    <t>448 FOX HILLS DR S APT 2</t>
  </si>
  <si>
    <t>C -19-02-303-327</t>
  </si>
  <si>
    <t>448 FOX HILLS DR S APT 6</t>
  </si>
  <si>
    <t>C -19-02-303-328</t>
  </si>
  <si>
    <t>448 FOX HILLS DR S APT 5</t>
  </si>
  <si>
    <t>C -19-02-303-334</t>
  </si>
  <si>
    <t>436 FOX HILLS DR S APT 2</t>
  </si>
  <si>
    <t>ECF Area 02230 Colonials</t>
  </si>
  <si>
    <t>C -19-02-303-043</t>
  </si>
  <si>
    <t>530 FOX HILLS DR S</t>
  </si>
  <si>
    <t>'02230</t>
  </si>
  <si>
    <t>Land Table 02230</t>
  </si>
  <si>
    <t>C -19-02-303-051</t>
  </si>
  <si>
    <t>580 FOX HILLS DR S</t>
  </si>
  <si>
    <t>C -19-02-303-059</t>
  </si>
  <si>
    <t>611 FOX HILLS DR N</t>
  </si>
  <si>
    <t>C -19-02-303-206</t>
  </si>
  <si>
    <t>475 FOX HILLS DR N</t>
  </si>
  <si>
    <t>C -19-02-303-270</t>
  </si>
  <si>
    <t>599 FOX HILLS DR N</t>
  </si>
  <si>
    <t>ECF Area 02240 Colonials</t>
  </si>
  <si>
    <t>C -19-02-226-006</t>
  </si>
  <si>
    <t>1555 S HILL BLVD</t>
  </si>
  <si>
    <t>'02240</t>
  </si>
  <si>
    <t>Land Table 02240</t>
  </si>
  <si>
    <t>C -19-02-226-029</t>
  </si>
  <si>
    <t>1503 S HILL BLVD</t>
  </si>
  <si>
    <t>C -19-02-226-036</t>
  </si>
  <si>
    <t>1570 S HILL BLVD</t>
  </si>
  <si>
    <t>ECF Area 02241 Colonials</t>
  </si>
  <si>
    <t>C -19-02-226-022</t>
  </si>
  <si>
    <t>1519 S HILL BLVD</t>
  </si>
  <si>
    <t>'02241</t>
  </si>
  <si>
    <t>C -19-02-226-044</t>
  </si>
  <si>
    <t>1561 S HILL BLVD</t>
  </si>
  <si>
    <t>C -19-02-226-056</t>
  </si>
  <si>
    <t>1647 S HILL BLVD</t>
  </si>
  <si>
    <t>ECF Area 02242 Colonials</t>
  </si>
  <si>
    <t>C -19-02-227-008</t>
  </si>
  <si>
    <t>1610 SOUTH HILL CIR</t>
  </si>
  <si>
    <t>'02242</t>
  </si>
  <si>
    <t>C -19-02-227-013</t>
  </si>
  <si>
    <t>1626 SOUTH HILL CIR</t>
  </si>
  <si>
    <t>C -19-02-227-020</t>
  </si>
  <si>
    <t>1638 SOUTH HILL CIR</t>
  </si>
  <si>
    <t>C -19-02-227-025</t>
  </si>
  <si>
    <t>1654 SOUTH HILL CIR</t>
  </si>
  <si>
    <t>C -19-02-227-059</t>
  </si>
  <si>
    <t>1706 S HILL BLVD</t>
  </si>
  <si>
    <t>C -19-02-227-069</t>
  </si>
  <si>
    <t>1722 S HILL BLVD</t>
  </si>
  <si>
    <t>C -19-02-227-081</t>
  </si>
  <si>
    <t>1737 S HILL BLVD</t>
  </si>
  <si>
    <t>C -19-02-227-105</t>
  </si>
  <si>
    <t>1806 S HILL BLVD</t>
  </si>
  <si>
    <t>ECF Area 02243 Colonial</t>
  </si>
  <si>
    <t>C -19-02-227-070</t>
  </si>
  <si>
    <t>1720 S HILL BLVD</t>
  </si>
  <si>
    <t>'02243</t>
  </si>
  <si>
    <t>C -19-02-227-089</t>
  </si>
  <si>
    <t>1752 S HILL BLVD</t>
  </si>
  <si>
    <t>ECF Area 03100 Colonials</t>
  </si>
  <si>
    <t>C -19-04-279-010</t>
  </si>
  <si>
    <t>165 HIGHLAND AVE</t>
  </si>
  <si>
    <t>'03100</t>
  </si>
  <si>
    <t>Land Table 03100</t>
  </si>
  <si>
    <t>ECF Area 03100 Ranches</t>
  </si>
  <si>
    <t>C -19-03-153-002</t>
  </si>
  <si>
    <t>210 HIGHLAND AVE</t>
  </si>
  <si>
    <t>C -19-03-302-011</t>
  </si>
  <si>
    <t>276 E BERKSHIRE RD</t>
  </si>
  <si>
    <t>MLC</t>
  </si>
  <si>
    <t>C -19-04-277-042</t>
  </si>
  <si>
    <t>209 BLOOMFIELD BLVD</t>
  </si>
  <si>
    <t>C -19-04-279-004</t>
  </si>
  <si>
    <t>164 BLOOMFIELD BLVD</t>
  </si>
  <si>
    <t>ECF Area 03110 Colonials</t>
  </si>
  <si>
    <t>C -19-03-303-006</t>
  </si>
  <si>
    <t>1997 DEVONSHIRE RD</t>
  </si>
  <si>
    <t>'03110</t>
  </si>
  <si>
    <t>Land Table 03110</t>
  </si>
  <si>
    <t>C -19-03-326-001</t>
  </si>
  <si>
    <t>2123 SOMERSET RD</t>
  </si>
  <si>
    <t>ECF Area 03110 Ranches</t>
  </si>
  <si>
    <t>C -19-03-302-014</t>
  </si>
  <si>
    <t>1932 DEVONSHIRE RD</t>
  </si>
  <si>
    <t>C -19-03-302-030</t>
  </si>
  <si>
    <t>2188 DEVONSHIRE RD</t>
  </si>
  <si>
    <t>C -19-03-302-047</t>
  </si>
  <si>
    <t>95 HILLSDALE RD</t>
  </si>
  <si>
    <t>C -19-03-303-035</t>
  </si>
  <si>
    <t>2276 LANCASTER RD</t>
  </si>
  <si>
    <t>C -19-03-304-021</t>
  </si>
  <si>
    <t>237 MARLBOROUGH DR</t>
  </si>
  <si>
    <t>C -19-03-326-002</t>
  </si>
  <si>
    <t>2143 SOMERSET RD</t>
  </si>
  <si>
    <t>C -19-03-326-004</t>
  </si>
  <si>
    <t>2163 SOMERSET RD</t>
  </si>
  <si>
    <t>C -19-03-327-010</t>
  </si>
  <si>
    <t>2218 SOMERSET RD</t>
  </si>
  <si>
    <t>C -19-03-327-017</t>
  </si>
  <si>
    <t>2288 SOMERSET RD</t>
  </si>
  <si>
    <t>C -19-03-327-022</t>
  </si>
  <si>
    <t>2241 BEDFORD RD</t>
  </si>
  <si>
    <t>C -19-03-377-016</t>
  </si>
  <si>
    <t>125 BARRINGTON RD</t>
  </si>
  <si>
    <t>C -19-03-379-003</t>
  </si>
  <si>
    <t>2311 RUTHERFORD RD</t>
  </si>
  <si>
    <t>C -19-03-379-004</t>
  </si>
  <si>
    <t>2329 RUTHERFORD RD</t>
  </si>
  <si>
    <t>C -19-03-379-021</t>
  </si>
  <si>
    <t>2376 MULBERRY RD</t>
  </si>
  <si>
    <t>C -19-03-380-001</t>
  </si>
  <si>
    <t>176 BARRINGTON RD</t>
  </si>
  <si>
    <t>ECF Area 03112 Colonials</t>
  </si>
  <si>
    <t>C -19-04-276-012</t>
  </si>
  <si>
    <t>135 ALICE AVE</t>
  </si>
  <si>
    <t>'03112</t>
  </si>
  <si>
    <t>C -19-04-277-056</t>
  </si>
  <si>
    <t>300 ALICE AVE</t>
  </si>
  <si>
    <t>ECF Area 03112 Ranches</t>
  </si>
  <si>
    <t>C -19-04-277-010</t>
  </si>
  <si>
    <t>124 ALICE AVE</t>
  </si>
  <si>
    <t>ECF Area 03200 Ranches</t>
  </si>
  <si>
    <t>C -19-03-451-013</t>
  </si>
  <si>
    <t>2471 MULBERRY SQ APT 11</t>
  </si>
  <si>
    <t>'03200</t>
  </si>
  <si>
    <t>Land Table 03200</t>
  </si>
  <si>
    <t>C -19-03-451-015</t>
  </si>
  <si>
    <t>2463 MULBERRY SQ APT 13</t>
  </si>
  <si>
    <t>C -19-03-451-017</t>
  </si>
  <si>
    <t>2471 MULBERRY SQ APT 15</t>
  </si>
  <si>
    <t>C -19-03-451-030</t>
  </si>
  <si>
    <t>2449 MULBERRY SQ APT 28</t>
  </si>
  <si>
    <t>C -19-03-451-033</t>
  </si>
  <si>
    <t>2449 MULBERRY SQ APT 31</t>
  </si>
  <si>
    <t>C -19-03-451-048</t>
  </si>
  <si>
    <t>2425 MULBERRY SQ APT 46</t>
  </si>
  <si>
    <t>C -19-03-451-061</t>
  </si>
  <si>
    <t>2409 MULBERRY SQ APT 59</t>
  </si>
  <si>
    <t>C -19-03-451-072</t>
  </si>
  <si>
    <t>2375 MULBERRY SQ APT 70</t>
  </si>
  <si>
    <t>C -19-03-451-074</t>
  </si>
  <si>
    <t>2383 MULBERRY SQ APT 72</t>
  </si>
  <si>
    <t xml:space="preserve">ECF Area 04100 Colonials </t>
  </si>
  <si>
    <t>C -19-04-353-008</t>
  </si>
  <si>
    <t>601 KENDRY</t>
  </si>
  <si>
    <t>'04100</t>
  </si>
  <si>
    <t>Land Table 04100</t>
  </si>
  <si>
    <t>C -19-04-376-010</t>
  </si>
  <si>
    <t>440 EILEEN DR</t>
  </si>
  <si>
    <t>C -19-04-378-007</t>
  </si>
  <si>
    <t>399 KENDRY</t>
  </si>
  <si>
    <t>C -19-04-451-009</t>
  </si>
  <si>
    <t>303 KENDRY</t>
  </si>
  <si>
    <t>C -19-04-451-010</t>
  </si>
  <si>
    <t>307 KENDRY</t>
  </si>
  <si>
    <t>C -19-04-451-011</t>
  </si>
  <si>
    <t>311 KENDRY</t>
  </si>
  <si>
    <t>C -19-04-477-045</t>
  </si>
  <si>
    <t>2400 BRATTON AVE</t>
  </si>
  <si>
    <t>ECF Area 04100 Ranches</t>
  </si>
  <si>
    <t>C -19-04-353-013</t>
  </si>
  <si>
    <t>507 KENDRY</t>
  </si>
  <si>
    <t>C -19-04-376-009</t>
  </si>
  <si>
    <t>450 EILEEN DR</t>
  </si>
  <si>
    <t>C -19-04-376-019</t>
  </si>
  <si>
    <t>354 EILEEN DR</t>
  </si>
  <si>
    <t>C -19-04-377-009</t>
  </si>
  <si>
    <t>333 EILEEN DR</t>
  </si>
  <si>
    <t>C -19-04-377-016</t>
  </si>
  <si>
    <t>370 KENDRY</t>
  </si>
  <si>
    <t>C -19-04-451-018</t>
  </si>
  <si>
    <t>2470 EMERSON AVE</t>
  </si>
  <si>
    <t>C -19-04-477-001</t>
  </si>
  <si>
    <t>2479 EMERSON AVE</t>
  </si>
  <si>
    <t>C -19-04-477-012</t>
  </si>
  <si>
    <t>2434 PARCELLS CIR</t>
  </si>
  <si>
    <t>C -19-04-477-049</t>
  </si>
  <si>
    <t>2462 BRATTON AVE</t>
  </si>
  <si>
    <t>ECF Area 04110 Ranches</t>
  </si>
  <si>
    <t>C -19-04-402-004</t>
  </si>
  <si>
    <t>180 S BERKSHIRE RD</t>
  </si>
  <si>
    <t>'04110</t>
  </si>
  <si>
    <t>Land Table 04110</t>
  </si>
  <si>
    <t>ECF Area 04120 Ranches</t>
  </si>
  <si>
    <t>C -19-04-401-012</t>
  </si>
  <si>
    <t>63 HIGHLAND DR</t>
  </si>
  <si>
    <t>'04120</t>
  </si>
  <si>
    <t>Land Table 04120</t>
  </si>
  <si>
    <t>ECF Area 05100 Colonials</t>
  </si>
  <si>
    <t>C -19-05-351-047</t>
  </si>
  <si>
    <t>2354 HERONWOOD DR</t>
  </si>
  <si>
    <t>'05100</t>
  </si>
  <si>
    <t>Land Table 05100</t>
  </si>
  <si>
    <t>C -19-05-351-055</t>
  </si>
  <si>
    <t>2353 HERONWOOD DR</t>
  </si>
  <si>
    <t>C -19-05-351-056</t>
  </si>
  <si>
    <t>2361 HERONWOOD DR</t>
  </si>
  <si>
    <t xml:space="preserve">ECF Area 05110 </t>
  </si>
  <si>
    <t>R=.78</t>
  </si>
  <si>
    <t>C=.83</t>
  </si>
  <si>
    <t>ECF Area moved with 05100</t>
  </si>
  <si>
    <t>ECF Area 06100 Colonials</t>
  </si>
  <si>
    <t>C -19-06-134-001</t>
  </si>
  <si>
    <t>1255 DORCHESTER AVE</t>
  </si>
  <si>
    <t>'06100</t>
  </si>
  <si>
    <t>Land Table 06100</t>
  </si>
  <si>
    <t>C -19-06-252-010</t>
  </si>
  <si>
    <t>1160 KEMPER AVE</t>
  </si>
  <si>
    <t>ECF Area 06100 Ranches</t>
  </si>
  <si>
    <t>ECF Area 06100 Tri/Quad Levels</t>
  </si>
  <si>
    <t>1.09 to</t>
  </si>
  <si>
    <t>ECF AREA 06100 Other</t>
  </si>
  <si>
    <t>ECF Area 06120 Colonials</t>
  </si>
  <si>
    <t>C -19-06-302-008</t>
  </si>
  <si>
    <t>2315 E HAMMOND LAKE DR</t>
  </si>
  <si>
    <t>'06120</t>
  </si>
  <si>
    <t>Land Table 06120</t>
  </si>
  <si>
    <t>ECF Area 06120 Ranches</t>
  </si>
  <si>
    <t>C -19-06-152-006</t>
  </si>
  <si>
    <t>1990 LAKEWARD LN</t>
  </si>
  <si>
    <t>C -19-06-156-001</t>
  </si>
  <si>
    <t>1901 KEMP RD</t>
  </si>
  <si>
    <t>C -19-06-302-013</t>
  </si>
  <si>
    <t>2401 E HAMMOND LAKE DR</t>
  </si>
  <si>
    <t>ECF Area 06120 Tri-Levels</t>
  </si>
  <si>
    <t>C -19-06-351-002</t>
  </si>
  <si>
    <t>1975 S HAMMOND LAKE DR</t>
  </si>
  <si>
    <t>ECF Area 06124</t>
  </si>
  <si>
    <t>ECF Area 06124 Ranches</t>
  </si>
  <si>
    <t>ECF Area 06124 Colonials</t>
  </si>
  <si>
    <t>ECF Area 06124 Tri/Quad Levels</t>
  </si>
  <si>
    <t>ECF Area 06124 Cape Cod</t>
  </si>
  <si>
    <t>ECF Area 06130 Colonials</t>
  </si>
  <si>
    <t>C -19-06-479-052</t>
  </si>
  <si>
    <t>2330 KLINGENSMITH RD</t>
  </si>
  <si>
    <t>'06130</t>
  </si>
  <si>
    <t>Land Table 06130</t>
  </si>
  <si>
    <t>ECF Area 06130 Ranches</t>
  </si>
  <si>
    <t>C -19-06-476-026</t>
  </si>
  <si>
    <t>2322 CHERRYLAWN AVE</t>
  </si>
  <si>
    <t>ECF Area 06132 Colonials</t>
  </si>
  <si>
    <t>C -19-06-177-001</t>
  </si>
  <si>
    <t>1785 WARD RD</t>
  </si>
  <si>
    <t>'06132</t>
  </si>
  <si>
    <t>Land Table 06132</t>
  </si>
  <si>
    <t>ECF Area 06132 Ranches</t>
  </si>
  <si>
    <t>C -19-06-177-002</t>
  </si>
  <si>
    <t>1787 WARD RD</t>
  </si>
  <si>
    <t>ECF Area 06134 Colonials</t>
  </si>
  <si>
    <t>C -19-06-326-046</t>
  </si>
  <si>
    <t>1964 BLOOMFIELD DR</t>
  </si>
  <si>
    <t>'06134</t>
  </si>
  <si>
    <t>ECF Area 06134 Ranches</t>
  </si>
  <si>
    <t>C -19-06-328-008</t>
  </si>
  <si>
    <t>1966 DELL ROSE DR</t>
  </si>
  <si>
    <t>ECF Area 06140 Colonials</t>
  </si>
  <si>
    <t>C -19-06-301-002</t>
  </si>
  <si>
    <t>2220 E HAMMOND LAKE DR</t>
  </si>
  <si>
    <t>'06140</t>
  </si>
  <si>
    <t>Land Table 06140</t>
  </si>
  <si>
    <t>C -19-06-301-005</t>
  </si>
  <si>
    <t>2250 E HAMMOND LAKE DR</t>
  </si>
  <si>
    <t>ECF Area 06141 Colonials</t>
  </si>
  <si>
    <t>C -19-06-401-026</t>
  </si>
  <si>
    <t>1642 HAMILTON DR</t>
  </si>
  <si>
    <t>'06141</t>
  </si>
  <si>
    <t>C -19-06-401-028</t>
  </si>
  <si>
    <t>1774 MAPLEWOOD AVE</t>
  </si>
  <si>
    <t>ECF Area 06142 Colonials</t>
  </si>
  <si>
    <t>C -19-06-327-010</t>
  </si>
  <si>
    <t>1825 DELL ROSE DR</t>
  </si>
  <si>
    <t>'06142</t>
  </si>
  <si>
    <t>ECF Area 06200 Ranches</t>
  </si>
  <si>
    <t>C -19-06-277-015</t>
  </si>
  <si>
    <t>1966 KLINGENSMITH RD UNIT 15</t>
  </si>
  <si>
    <t>'06200</t>
  </si>
  <si>
    <t>Land Table 06200</t>
  </si>
  <si>
    <t>C -19-06-277-027</t>
  </si>
  <si>
    <t>1958 KLINGENSMITH RD UNIT 27</t>
  </si>
  <si>
    <t>C -19-06-277-029</t>
  </si>
  <si>
    <t>1958 KLINGENSMITH RD UNIT 29</t>
  </si>
  <si>
    <t>C -19-06-277-041</t>
  </si>
  <si>
    <t>1944 KLINGENSMITH RD UNIT 41</t>
  </si>
  <si>
    <t>C -19-06-277-044</t>
  </si>
  <si>
    <t>1940 KLINGENSMITH RD UNIT 44</t>
  </si>
  <si>
    <t>C -19-06-277-068</t>
  </si>
  <si>
    <t>1924 KLINGENSMITH RD UNIT 68</t>
  </si>
  <si>
    <t>ECF Area 06210 Ranches</t>
  </si>
  <si>
    <t>C -19-06-276-006</t>
  </si>
  <si>
    <t>1969 KLINGENSMITH RD APT 13</t>
  </si>
  <si>
    <t>'06210</t>
  </si>
  <si>
    <t>Land Table 06210</t>
  </si>
  <si>
    <t>C -19-06-276-015</t>
  </si>
  <si>
    <t>1975 KLINGENSMITH RD APT 22</t>
  </si>
  <si>
    <t>C -19-06-276-019</t>
  </si>
  <si>
    <t>1975 KLINGENSMITH RD APT 26</t>
  </si>
  <si>
    <t>C -19-06-276-022</t>
  </si>
  <si>
    <t>1983 KLINGENSMITH RD APT 33</t>
  </si>
  <si>
    <t>C -19-06-276-046</t>
  </si>
  <si>
    <t>2005 KLINGENSMITH RD APT 61</t>
  </si>
  <si>
    <t>C -19-06-276-056</t>
  </si>
  <si>
    <t>2015 KLINGENSMITH RD APT 71</t>
  </si>
  <si>
    <t>C -19-06-276-057</t>
  </si>
  <si>
    <t>2015 KLINGENSMITH RD APT 77</t>
  </si>
  <si>
    <t>C -19-06-276-058</t>
  </si>
  <si>
    <t>2015 KLINGENSMITH RD APT 78</t>
  </si>
  <si>
    <t>C -19-06-276-066</t>
  </si>
  <si>
    <t>2021 KLINGENSMITH RD APT 87</t>
  </si>
  <si>
    <t>C -19-06-276-073</t>
  </si>
  <si>
    <t>2027 KLINGENSMITH RD APT 102</t>
  </si>
  <si>
    <t>C -19-06-276-078</t>
  </si>
  <si>
    <t>2027 KLINGENSMITH RD APT 105</t>
  </si>
  <si>
    <t>ECF Area 07100 Colonials</t>
  </si>
  <si>
    <t>C -19-07-128-003</t>
  </si>
  <si>
    <t>2681 MCCLINTOCK RD</t>
  </si>
  <si>
    <t>'07100</t>
  </si>
  <si>
    <t>Land Table 07100</t>
  </si>
  <si>
    <t>ECF Area 07100 Ranches</t>
  </si>
  <si>
    <t>C -19-07-127-003</t>
  </si>
  <si>
    <t>1909 MARIE CIR</t>
  </si>
  <si>
    <t>ECF Area 07116 Colonials</t>
  </si>
  <si>
    <t>C -19-07-353-007</t>
  </si>
  <si>
    <t>1896 W BEND DR</t>
  </si>
  <si>
    <t>'07116</t>
  </si>
  <si>
    <t>Land Table 07112</t>
  </si>
  <si>
    <t>ECF Area 07116 Tri-Levels</t>
  </si>
  <si>
    <t>C -19-07-351-002</t>
  </si>
  <si>
    <t>1960 W BEND CT</t>
  </si>
  <si>
    <t>C -19-07-351-003</t>
  </si>
  <si>
    <t>1904 SHORE HILL DR</t>
  </si>
  <si>
    <t>C -19-07-352-005</t>
  </si>
  <si>
    <t>1920 SHORE HILL DR</t>
  </si>
  <si>
    <t>C -19-07-353-009</t>
  </si>
  <si>
    <t>1872 W BEND DR</t>
  </si>
  <si>
    <t>C -19-07-354-002</t>
  </si>
  <si>
    <t>1881 W BEND DR</t>
  </si>
  <si>
    <t>ECF Area 07120 Ranches</t>
  </si>
  <si>
    <t>C -19-07-378-001</t>
  </si>
  <si>
    <t>1725 LONG LAKE SHORE DR</t>
  </si>
  <si>
    <t>'07120</t>
  </si>
  <si>
    <t>Land Table 07120</t>
  </si>
  <si>
    <t>ECF Area 07123 Colonials</t>
  </si>
  <si>
    <t>C -19-18-180-004</t>
  </si>
  <si>
    <t>3840 MANCHESTER CT</t>
  </si>
  <si>
    <t>'07123</t>
  </si>
  <si>
    <t>C -19-18-251-006</t>
  </si>
  <si>
    <t>3816 COLUMBIA DR</t>
  </si>
  <si>
    <t>ECF Area 07130 Colonials</t>
  </si>
  <si>
    <t>C -19-07-129-007</t>
  </si>
  <si>
    <t>2767 TURTLE LAKE DR</t>
  </si>
  <si>
    <t>'07130</t>
  </si>
  <si>
    <t>Land Table 07129</t>
  </si>
  <si>
    <t>ECF Area 07131 Colonials</t>
  </si>
  <si>
    <t>C -19-07-202-011</t>
  </si>
  <si>
    <t>2718 TURTLE LAKE DR</t>
  </si>
  <si>
    <t>'07131</t>
  </si>
  <si>
    <t>Land Table 07130</t>
  </si>
  <si>
    <t>ECF Area 07133 Colonials</t>
  </si>
  <si>
    <t>C -19-07-229-006</t>
  </si>
  <si>
    <t>2974 TURTLE POND CT</t>
  </si>
  <si>
    <t>'07133</t>
  </si>
  <si>
    <t>Land Table 07131</t>
  </si>
  <si>
    <t>ECF Area 07136 Colonials</t>
  </si>
  <si>
    <t>C -19-07-252-001</t>
  </si>
  <si>
    <t>1772 HERON RIDGE DR</t>
  </si>
  <si>
    <t>'07136</t>
  </si>
  <si>
    <t>C -19-07-401-017</t>
  </si>
  <si>
    <t>1708 HERON RIDGE DR</t>
  </si>
  <si>
    <t>C -19-07-401-023</t>
  </si>
  <si>
    <t>1744 HERON RIDGE DR</t>
  </si>
  <si>
    <t>ECF Area 07137 Colonials</t>
  </si>
  <si>
    <t>C -19-07-251-008</t>
  </si>
  <si>
    <t>1881 HERON RIDGE DR</t>
  </si>
  <si>
    <t>QC</t>
  </si>
  <si>
    <t>'07137</t>
  </si>
  <si>
    <t>C -19-07-251-010</t>
  </si>
  <si>
    <t>1891 HERON RIDGE DR</t>
  </si>
  <si>
    <t>ECF Area 07137 Contemporary</t>
  </si>
  <si>
    <t>C -19-07-251-007</t>
  </si>
  <si>
    <t>1779 HERON RIDGE DR</t>
  </si>
  <si>
    <t>Contemporary</t>
  </si>
  <si>
    <t>ECF Area 07200 Ranches</t>
  </si>
  <si>
    <t>C -19-07-380-004</t>
  </si>
  <si>
    <t>3727 WABEEK LAKE DR W</t>
  </si>
  <si>
    <t>'07200</t>
  </si>
  <si>
    <t>Land Table 07200</t>
  </si>
  <si>
    <t>C -19-07-380-010</t>
  </si>
  <si>
    <t>3628 PHEASANT RUN</t>
  </si>
  <si>
    <t>C -19-07-380-011</t>
  </si>
  <si>
    <t>3632 PHEASANT RUN</t>
  </si>
  <si>
    <t>ECF Area 07202 Colonials</t>
  </si>
  <si>
    <t>C -19-07-382-004</t>
  </si>
  <si>
    <t>3669 QUAIL HOLLOW DR</t>
  </si>
  <si>
    <t>'07202</t>
  </si>
  <si>
    <t>C -19-07-382-005</t>
  </si>
  <si>
    <t>3665 QUAIL HOLLOW DR</t>
  </si>
  <si>
    <t>ECF Area 07202 Ranches</t>
  </si>
  <si>
    <t>C -19-07-382-002</t>
  </si>
  <si>
    <t>3635 WABEEK LAKE DR W</t>
  </si>
  <si>
    <t>C -19-07-382-003</t>
  </si>
  <si>
    <t>3639 WABEEK LAKE DR W</t>
  </si>
  <si>
    <t>ECF Area 07204 Ranches</t>
  </si>
  <si>
    <t>C -19-07-452-004</t>
  </si>
  <si>
    <t>3595 WABEEK LAKE DR W</t>
  </si>
  <si>
    <t>'07204</t>
  </si>
  <si>
    <t>C -19-07-452-006</t>
  </si>
  <si>
    <t>3579 WABEEK LAKE DR W</t>
  </si>
  <si>
    <t>ECF Area 07206 Ranches</t>
  </si>
  <si>
    <t>C -19-18-126-008</t>
  </si>
  <si>
    <t>3658 PHEASANT RUN</t>
  </si>
  <si>
    <t>'07206</t>
  </si>
  <si>
    <t>ECF Area 07210 Ranches</t>
  </si>
  <si>
    <t>C -19-18-201-026</t>
  </si>
  <si>
    <t>1752 ALEXANDER DR</t>
  </si>
  <si>
    <t>'07210</t>
  </si>
  <si>
    <t>Land Table 07210</t>
  </si>
  <si>
    <t>C -19-18-201-061</t>
  </si>
  <si>
    <t>1776 ALEXANDER DR</t>
  </si>
  <si>
    <t>ECF Area 07212 Ranches</t>
  </si>
  <si>
    <t>C -19-18-204-007</t>
  </si>
  <si>
    <t>3866 WABEEK LAKE DR E</t>
  </si>
  <si>
    <t>'07212</t>
  </si>
  <si>
    <t>C -19-18-204-008</t>
  </si>
  <si>
    <t>3878 WABEEK LAKE DR E</t>
  </si>
  <si>
    <t>Cur. Assent.</t>
  </si>
  <si>
    <t>ECF Area 08100 Ranches</t>
  </si>
  <si>
    <t>C -19-08-251-002</t>
  </si>
  <si>
    <t>2645 AYRSHIRE DR</t>
  </si>
  <si>
    <t>'08100</t>
  </si>
  <si>
    <t>Land Table 08100</t>
  </si>
  <si>
    <t>C -19-08-276-011</t>
  </si>
  <si>
    <t>2905 W HICKORY GROVE RD</t>
  </si>
  <si>
    <t>ECF Area 08100 Tri/Quad Level</t>
  </si>
  <si>
    <t>C -19-08-203-017</t>
  </si>
  <si>
    <t>2645 HICKORY CT</t>
  </si>
  <si>
    <t>ECF Area 08102 Ranches</t>
  </si>
  <si>
    <t>C -19-08-227-018</t>
  </si>
  <si>
    <t>1211 RUGBY CIR</t>
  </si>
  <si>
    <t>'08102</t>
  </si>
  <si>
    <t>ECF Area 08110 Colonials</t>
  </si>
  <si>
    <t>C -19-08-252-004</t>
  </si>
  <si>
    <t>2775 AYRSHIRE DR</t>
  </si>
  <si>
    <t>'08110</t>
  </si>
  <si>
    <t>Land Table 08110</t>
  </si>
  <si>
    <t>ECF Area 08110 Tri/Quad-Levels</t>
  </si>
  <si>
    <t>C -19-08-252-011</t>
  </si>
  <si>
    <t>2760 MACKINTOSH LN</t>
  </si>
  <si>
    <t>ECF Area 08112 Colonials</t>
  </si>
  <si>
    <t>C -19-08-426-017</t>
  </si>
  <si>
    <t>1226 CEDARHOLM LN</t>
  </si>
  <si>
    <t>'08112</t>
  </si>
  <si>
    <t>ECF Area 08112 Contemporary</t>
  </si>
  <si>
    <t>ECF Area 08114 Colonials</t>
  </si>
  <si>
    <t>C -19-08-401-005</t>
  </si>
  <si>
    <t>1292 CIRCLE CT</t>
  </si>
  <si>
    <t>'08114</t>
  </si>
  <si>
    <t>ECF Area 08114 Tri/Quad-Levels</t>
  </si>
  <si>
    <t>C -19-08-401-003</t>
  </si>
  <si>
    <t>1280 CIRCLE CT</t>
  </si>
  <si>
    <t>ECF Area 08120 Colonials</t>
  </si>
  <si>
    <t>C -19-08-151-042</t>
  </si>
  <si>
    <t>3030 HERON PL</t>
  </si>
  <si>
    <t>'08120</t>
  </si>
  <si>
    <t>Land Table 08120</t>
  </si>
  <si>
    <t>ECF Area 08120 Ranches</t>
  </si>
  <si>
    <t>C -19-08-151-007</t>
  </si>
  <si>
    <t>1471 CLUB DR</t>
  </si>
  <si>
    <t>ECF Area 08130 Colonials</t>
  </si>
  <si>
    <t>C -19-07-476-011</t>
  </si>
  <si>
    <t>1612 APPLE LN</t>
  </si>
  <si>
    <t>'08130</t>
  </si>
  <si>
    <t>Land Table 08130</t>
  </si>
  <si>
    <t>C -19-08-451-011</t>
  </si>
  <si>
    <t>1267 CLUB DR</t>
  </si>
  <si>
    <t>C -19-17-276-001</t>
  </si>
  <si>
    <t>3530 FRANKLIN RD</t>
  </si>
  <si>
    <t>ECF Area 08135 Ranches</t>
  </si>
  <si>
    <t>C -19-07-477-002</t>
  </si>
  <si>
    <t>1635 APPLE LN</t>
  </si>
  <si>
    <t>'08135</t>
  </si>
  <si>
    <t>Land Table 08135</t>
  </si>
  <si>
    <t>ECF Area 08135 Tri/Quad-Levels</t>
  </si>
  <si>
    <t>C -19-07-477-003</t>
  </si>
  <si>
    <t>1631 APPLE LN</t>
  </si>
  <si>
    <t>ECF Area 08136 Colonials</t>
  </si>
  <si>
    <t>C -19-07-478-005</t>
  </si>
  <si>
    <t>3465 BLOSSOM LN</t>
  </si>
  <si>
    <t>'08136</t>
  </si>
  <si>
    <t>ECF Area 08142 Ranches</t>
  </si>
  <si>
    <t>C -19-18-280-004</t>
  </si>
  <si>
    <t>3897 LAKELAND LN</t>
  </si>
  <si>
    <t>'08142</t>
  </si>
  <si>
    <t>Land Table 08140</t>
  </si>
  <si>
    <t>ECF Area 08145 Colonials</t>
  </si>
  <si>
    <t>C -19-18-276-006</t>
  </si>
  <si>
    <t>1675 KIRKWAY LN</t>
  </si>
  <si>
    <t>'08145</t>
  </si>
  <si>
    <t>Land Table 08145</t>
  </si>
  <si>
    <t>ECF Area 08200 Colonials</t>
  </si>
  <si>
    <t>C -19-08-276-019</t>
  </si>
  <si>
    <t>2822 BIRCHWOOD CT</t>
  </si>
  <si>
    <t>'08200</t>
  </si>
  <si>
    <t>Land Table 08200</t>
  </si>
  <si>
    <t>C -19-08-276-032</t>
  </si>
  <si>
    <t>2729 GLENBROOKE CT</t>
  </si>
  <si>
    <t>ECF Area 09100 Colonials</t>
  </si>
  <si>
    <t>C -19-09-153-024</t>
  </si>
  <si>
    <t>2971 ACORN RD</t>
  </si>
  <si>
    <t>'09100</t>
  </si>
  <si>
    <t>Land Table 09100</t>
  </si>
  <si>
    <t>ECF Area 09100 Ranches</t>
  </si>
  <si>
    <t>C -19-09-151-003</t>
  </si>
  <si>
    <t>2851 FRANKLIN RD</t>
  </si>
  <si>
    <t>C -19-09-152-003</t>
  </si>
  <si>
    <t>1055 FRANKEL LN</t>
  </si>
  <si>
    <t>C -19-09-153-020</t>
  </si>
  <si>
    <t>2861 ACORN RD</t>
  </si>
  <si>
    <t>ECF Area 09101 Colonials</t>
  </si>
  <si>
    <t>C -19-09-153-006</t>
  </si>
  <si>
    <t>2812 S TELEGRAPH RD</t>
  </si>
  <si>
    <t>'09101</t>
  </si>
  <si>
    <t>ECF Area 09110 Colonials</t>
  </si>
  <si>
    <t>C -19-09-101-017</t>
  </si>
  <si>
    <t>2528 RAMBLING WAY</t>
  </si>
  <si>
    <t>'09110</t>
  </si>
  <si>
    <t>Land Table 09110</t>
  </si>
  <si>
    <t>C -19-09-126-005</t>
  </si>
  <si>
    <t>2557 ASPEN LN</t>
  </si>
  <si>
    <t>C -19-09-126-009</t>
  </si>
  <si>
    <t>2605 PAMELA CT</t>
  </si>
  <si>
    <t>C -19-09-126-010</t>
  </si>
  <si>
    <t>2617 PAMELA CT</t>
  </si>
  <si>
    <t>C -19-09-126-013</t>
  </si>
  <si>
    <t>2510 YORKSHIRE LN</t>
  </si>
  <si>
    <t>C -19-09-127-008</t>
  </si>
  <si>
    <t>2569 RAMBLING WAY</t>
  </si>
  <si>
    <t>C -19-09-129-009</t>
  </si>
  <si>
    <t>432 WILSHIRE DR</t>
  </si>
  <si>
    <t>C -19-09-176-009</t>
  </si>
  <si>
    <t>2826 ROSSMOOR CIR</t>
  </si>
  <si>
    <t>C -19-09-179-002</t>
  </si>
  <si>
    <t>529 WILSHIRE DR</t>
  </si>
  <si>
    <t>ECF Area 09110 Ranches</t>
  </si>
  <si>
    <t>C -19-09-127-007</t>
  </si>
  <si>
    <t>2583 RAMBLING WAY</t>
  </si>
  <si>
    <t>C -19-09-180-012</t>
  </si>
  <si>
    <t>2941 COURVILLE DR</t>
  </si>
  <si>
    <t>ECF Area 09120 Colonials</t>
  </si>
  <si>
    <t>C -19-09-201-017</t>
  </si>
  <si>
    <t>350 SYCAMORE CT</t>
  </si>
  <si>
    <t>'09120</t>
  </si>
  <si>
    <t>Land Table 09120</t>
  </si>
  <si>
    <t>C -19-09-201-028</t>
  </si>
  <si>
    <t>306 VAILWOOD CT</t>
  </si>
  <si>
    <t>C -19-09-202-024</t>
  </si>
  <si>
    <t>2903 CHESTNUT RUN DR</t>
  </si>
  <si>
    <t>C -19-09-204-004</t>
  </si>
  <si>
    <t>2846 MEADOWOOD LN</t>
  </si>
  <si>
    <t>C -19-09-204-007</t>
  </si>
  <si>
    <t>2870 MEADOWOOD LN</t>
  </si>
  <si>
    <t>C -19-09-204-008</t>
  </si>
  <si>
    <t>2878 MEADOWOOD LN</t>
  </si>
  <si>
    <t>C -19-09-401-004</t>
  </si>
  <si>
    <t>350 STONERIDGE LN</t>
  </si>
  <si>
    <t>C -19-09-401-009</t>
  </si>
  <si>
    <t>470 STONERIDGE LN</t>
  </si>
  <si>
    <t>C -19-09-401-013</t>
  </si>
  <si>
    <t>465 STONERIDGE LN</t>
  </si>
  <si>
    <t>ECF Area 09122 Colonials</t>
  </si>
  <si>
    <t>C -19-09-277-001</t>
  </si>
  <si>
    <t>375 APPLEWOOD LN</t>
  </si>
  <si>
    <t>'09122</t>
  </si>
  <si>
    <t>Land Table 09122</t>
  </si>
  <si>
    <t>ECF Area 09122 Ranches</t>
  </si>
  <si>
    <t>C -19-09-276-002</t>
  </si>
  <si>
    <t>272 APPLEWOOD LN</t>
  </si>
  <si>
    <t>C -19-09-276-004</t>
  </si>
  <si>
    <t>240 APPLEWOOD LN</t>
  </si>
  <si>
    <t>ECF Area 09124 Colonials</t>
  </si>
  <si>
    <t>C -19-09-400-008</t>
  </si>
  <si>
    <t>232 ORANGE LAKE DR</t>
  </si>
  <si>
    <t>'09124</t>
  </si>
  <si>
    <t>Land Table 09124</t>
  </si>
  <si>
    <t>C -19-09-400-023</t>
  </si>
  <si>
    <t>270 ORANGE LAKE DR</t>
  </si>
  <si>
    <t>ECF Area 09130 Colonials</t>
  </si>
  <si>
    <t>C -19-09-400-019</t>
  </si>
  <si>
    <t>3559 BROOKSIDE DR</t>
  </si>
  <si>
    <t>'09130</t>
  </si>
  <si>
    <t>Land Table 09130</t>
  </si>
  <si>
    <t>C -19-09-402-009</t>
  </si>
  <si>
    <t>3225 CHESTNUT RUN DR</t>
  </si>
  <si>
    <t>ECF Area 09140 Colonials</t>
  </si>
  <si>
    <t>C -19-09-230-006</t>
  </si>
  <si>
    <t>80 DEVON RD</t>
  </si>
  <si>
    <t>'09140</t>
  </si>
  <si>
    <t>Land Table 09140</t>
  </si>
  <si>
    <t>ECF Area 09150 Tri/Quad-Levels</t>
  </si>
  <si>
    <t>C -19-09-376-001</t>
  </si>
  <si>
    <t>3332 BARLYN LN</t>
  </si>
  <si>
    <t>'09150</t>
  </si>
  <si>
    <t>Land Table 09150</t>
  </si>
  <si>
    <t>ECF Area 09160 Colonials</t>
  </si>
  <si>
    <t>C -19-09-426-012</t>
  </si>
  <si>
    <t>249 NORCLIFF DR</t>
  </si>
  <si>
    <t>'09160</t>
  </si>
  <si>
    <t>Land Table 09160</t>
  </si>
  <si>
    <t>ECF 09170 Cape Cod</t>
  </si>
  <si>
    <t>C -19-16-102-009</t>
  </si>
  <si>
    <t>1035 GLENWOOD CT</t>
  </si>
  <si>
    <t>'09170</t>
  </si>
  <si>
    <t>Cape Cod</t>
  </si>
  <si>
    <t>Land Table 09170</t>
  </si>
  <si>
    <t>ECF Area 09170 Colonials</t>
  </si>
  <si>
    <t>C -19-09-352-010</t>
  </si>
  <si>
    <t>1139 PARK PLACE CT</t>
  </si>
  <si>
    <t>C -19-09-353-005</t>
  </si>
  <si>
    <t>1048 GLENWOOD CT</t>
  </si>
  <si>
    <t>C -19-09-353-008</t>
  </si>
  <si>
    <t>1071 PARK PLACE CT</t>
  </si>
  <si>
    <t>C -19-16-102-007</t>
  </si>
  <si>
    <t>1055 GLENWOOD CT</t>
  </si>
  <si>
    <t>ECF Area 09180 Colonials</t>
  </si>
  <si>
    <t>C -19-09-301-002</t>
  </si>
  <si>
    <t>3115 FRANKLIN RD</t>
  </si>
  <si>
    <t>'09180</t>
  </si>
  <si>
    <t>Land Table 09180</t>
  </si>
  <si>
    <t>ECF Area 09180 Ranches</t>
  </si>
  <si>
    <t>C -19-09-301-012</t>
  </si>
  <si>
    <t>3433 FRANKLIN RD</t>
  </si>
  <si>
    <t>ECF Area 09181 Colonials</t>
  </si>
  <si>
    <t>C -19-09-301-047</t>
  </si>
  <si>
    <t>3017 FRANKLIN RD</t>
  </si>
  <si>
    <t>'09181</t>
  </si>
  <si>
    <t>ECF Area 09200 Colonials</t>
  </si>
  <si>
    <t>C -19-09-301-033</t>
  </si>
  <si>
    <t>3029 E RIDGE CT</t>
  </si>
  <si>
    <t>'09200</t>
  </si>
  <si>
    <t>Land Table 09200</t>
  </si>
  <si>
    <t>C -19-09-301-046</t>
  </si>
  <si>
    <t>3018 W RIDGE CT</t>
  </si>
  <si>
    <t>ECF Area 09210 Colonials</t>
  </si>
  <si>
    <t>C -19-09-278-026</t>
  </si>
  <si>
    <t>285 WILSHIRE DR</t>
  </si>
  <si>
    <t>'09210</t>
  </si>
  <si>
    <t>Land Table 09210</t>
  </si>
  <si>
    <t>ECF Area 09210 Ranches</t>
  </si>
  <si>
    <t>C -19-09-278-004</t>
  </si>
  <si>
    <t>180 TIMBER TRACE LN</t>
  </si>
  <si>
    <t>C -19-09-278-019</t>
  </si>
  <si>
    <t>187 TIMBER TRACE LN</t>
  </si>
  <si>
    <t>C -19-09-278-023</t>
  </si>
  <si>
    <t>179 TIMBER TRACE LN</t>
  </si>
  <si>
    <t>C -19-09-278-029</t>
  </si>
  <si>
    <t>197 TIMBER TRACE LN</t>
  </si>
  <si>
    <t>C -19-09-278-034</t>
  </si>
  <si>
    <t>162 TIMBER TRACE LN</t>
  </si>
  <si>
    <t>C -19-09-278-036</t>
  </si>
  <si>
    <t>158 TIMBER TRACE LN</t>
  </si>
  <si>
    <t>C -19-09-278-040</t>
  </si>
  <si>
    <t>202 TIMBER TRACE LN</t>
  </si>
  <si>
    <t>ECF Area 10100 Ranches</t>
  </si>
  <si>
    <t>C -19-10-151-010</t>
  </si>
  <si>
    <t>2845 LAHSER RD</t>
  </si>
  <si>
    <t>'10100</t>
  </si>
  <si>
    <t>Land Table 10100</t>
  </si>
  <si>
    <t>C -19-10-151-016</t>
  </si>
  <si>
    <t>2985 LAHSER RD</t>
  </si>
  <si>
    <t>C -19-10-151-028</t>
  </si>
  <si>
    <t>2700 COLONIAL WAY</t>
  </si>
  <si>
    <t>C -19-10-152-004</t>
  </si>
  <si>
    <t>2769 COLONIAL WAY</t>
  </si>
  <si>
    <t>C -19-10-152-010</t>
  </si>
  <si>
    <t>2867 COLONIAL WAY</t>
  </si>
  <si>
    <t>ECF Area 10110 Colonials</t>
  </si>
  <si>
    <t>C -19-10-126-010</t>
  </si>
  <si>
    <t>91 DOUGLAS DR</t>
  </si>
  <si>
    <t>'10110</t>
  </si>
  <si>
    <t>Land Table 10110</t>
  </si>
  <si>
    <t>C -19-10-136-007</t>
  </si>
  <si>
    <t>2720 BRIDLE RD</t>
  </si>
  <si>
    <t>C -19-10-202-003</t>
  </si>
  <si>
    <t>2641 BRIDLE RD</t>
  </si>
  <si>
    <t>C -19-10-202-008</t>
  </si>
  <si>
    <t>2622 BRADY DR</t>
  </si>
  <si>
    <t>C -19-10-203-004</t>
  </si>
  <si>
    <t>2657 BRADY DR</t>
  </si>
  <si>
    <t>ECF Area 10110 Ranches</t>
  </si>
  <si>
    <t>C -19-10-126-001</t>
  </si>
  <si>
    <t>60 E SQUARE LAKE RD</t>
  </si>
  <si>
    <t>C -19-10-127-002</t>
  </si>
  <si>
    <t>130 E SQUARE LAKE RD</t>
  </si>
  <si>
    <t>C -19-10-127-007</t>
  </si>
  <si>
    <t>141 DOUGLAS DR</t>
  </si>
  <si>
    <t>C -19-10-131-003</t>
  </si>
  <si>
    <t>2639 BERRY DR</t>
  </si>
  <si>
    <t>C -19-10-132-008</t>
  </si>
  <si>
    <t>2640 BRIDLE RD</t>
  </si>
  <si>
    <t>C -19-10-134-010</t>
  </si>
  <si>
    <t>2738 BERRY DR</t>
  </si>
  <si>
    <t>ECF Area 10110 Tri/Quad-Levels</t>
  </si>
  <si>
    <t>C -19-10-136-010</t>
  </si>
  <si>
    <t>2762 BRIDLE RD</t>
  </si>
  <si>
    <t>ECF Area 10112 Colonials</t>
  </si>
  <si>
    <t>C -19-10-251-006</t>
  </si>
  <si>
    <t>160 WOODEDGE DR</t>
  </si>
  <si>
    <t>'10112</t>
  </si>
  <si>
    <t>C -19-10-279-001</t>
  </si>
  <si>
    <t>316 WOODEDGE DR</t>
  </si>
  <si>
    <t>ECF Area 10112 Tri/Quad-Levels</t>
  </si>
  <si>
    <t>C -19-10-276-028</t>
  </si>
  <si>
    <t>253 WOODEDGE DR</t>
  </si>
  <si>
    <t>ECF Area 10114 Colonials</t>
  </si>
  <si>
    <t>C -19-10-203-016</t>
  </si>
  <si>
    <t>322 DOUGLAS DR</t>
  </si>
  <si>
    <t>'10114</t>
  </si>
  <si>
    <t>C -19-10-203-021</t>
  </si>
  <si>
    <t>2668 DOUGLAS DR</t>
  </si>
  <si>
    <t>C -19-10-204-001</t>
  </si>
  <si>
    <t>2709 BRADY DR</t>
  </si>
  <si>
    <t>C -19-10-205-011</t>
  </si>
  <si>
    <t>2756 BRADY DR</t>
  </si>
  <si>
    <t>C -19-10-205-014</t>
  </si>
  <si>
    <t>2774 BRADY DR</t>
  </si>
  <si>
    <t>C -19-10-226-005</t>
  </si>
  <si>
    <t>2697 KOPSON CT</t>
  </si>
  <si>
    <t>C -19-10-226-012</t>
  </si>
  <si>
    <t>2632 KOPSON CT</t>
  </si>
  <si>
    <t>C -19-10-226-018</t>
  </si>
  <si>
    <t>2742 PLUM BROOK DR</t>
  </si>
  <si>
    <t>C -19-10-227-005</t>
  </si>
  <si>
    <t>2689 PLUM BROOK DR</t>
  </si>
  <si>
    <t>ECF Area 10114 Ranches</t>
  </si>
  <si>
    <t>C -19-10-204-007</t>
  </si>
  <si>
    <t>2727 BRADY DR</t>
  </si>
  <si>
    <t>ECF Area 10114 Tri/Quad-Levels</t>
  </si>
  <si>
    <t>C -19-10-204-011</t>
  </si>
  <si>
    <t>2769 BRADY DR</t>
  </si>
  <si>
    <t>ECF Area 10200 Ranches</t>
  </si>
  <si>
    <t>C -19-10-178-004</t>
  </si>
  <si>
    <t>42160 WOODWARD AVE UNIT 4</t>
  </si>
  <si>
    <t>'10200</t>
  </si>
  <si>
    <t>Land Table 10200</t>
  </si>
  <si>
    <t>C -19-10-178-008</t>
  </si>
  <si>
    <t>42160 WOODWARD AVE UNIT 8</t>
  </si>
  <si>
    <t>C -19-10-178-019</t>
  </si>
  <si>
    <t>42160 WOODWARD AVE UNIT 19</t>
  </si>
  <si>
    <t>C -19-10-178-021</t>
  </si>
  <si>
    <t>42160 WOODWARD AVE UNIT 21</t>
  </si>
  <si>
    <t>C -19-10-178-054</t>
  </si>
  <si>
    <t>42160 WOODWARD AVE UNIT 54</t>
  </si>
  <si>
    <t>C -19-10-178-057</t>
  </si>
  <si>
    <t>42160 WOODWARD AVE UNIT 57</t>
  </si>
  <si>
    <t>C -19-10-178-061</t>
  </si>
  <si>
    <t>42160 WOODWARD AVE UNIT 61</t>
  </si>
  <si>
    <t>C -19-10-178-070</t>
  </si>
  <si>
    <t>42160 WOODWARD AVE UNIT 70</t>
  </si>
  <si>
    <t>C -19-10-178-072</t>
  </si>
  <si>
    <t>42160 WOODWARD AVE UNIT 72</t>
  </si>
  <si>
    <t>C -19-10-178-074</t>
  </si>
  <si>
    <t>42160 WOODWARD AVE UNIT 74</t>
  </si>
  <si>
    <t>C -19-10-178-084</t>
  </si>
  <si>
    <t>42160 WOODWARD AVE UNIT 84</t>
  </si>
  <si>
    <t>ECF Area 10202 Ranches</t>
  </si>
  <si>
    <t>C -19-10-133-005</t>
  </si>
  <si>
    <t>42266 WOODWARD AVE # C-2</t>
  </si>
  <si>
    <t>'10202</t>
  </si>
  <si>
    <t>C -19-10-133-007</t>
  </si>
  <si>
    <t>42282 WOODWARD AVE # D-2</t>
  </si>
  <si>
    <t>C -19-10-133-019</t>
  </si>
  <si>
    <t>42472 WOODWARD AVE # D-2</t>
  </si>
  <si>
    <t>C -19-10-133-020</t>
  </si>
  <si>
    <t>42472 WOODWARD AVE # A-1</t>
  </si>
  <si>
    <t>C -19-10-133-023</t>
  </si>
  <si>
    <t>42478 WOODWARD AVE # D-2</t>
  </si>
  <si>
    <t>ECF Area 10210 Ranches</t>
  </si>
  <si>
    <t>C -19-10-176-018</t>
  </si>
  <si>
    <t>100 W HICKORY GROVE RD # A-2</t>
  </si>
  <si>
    <t>'10210</t>
  </si>
  <si>
    <t>Land Table 10210</t>
  </si>
  <si>
    <t>C -19-10-176-021</t>
  </si>
  <si>
    <t>100 W HICKORY GROVE RD # A-5</t>
  </si>
  <si>
    <t>C -19-10-176-036</t>
  </si>
  <si>
    <t>100 W HICKORY GROVE RD # C-4</t>
  </si>
  <si>
    <t>C -19-10-176-041</t>
  </si>
  <si>
    <t>100 W HICKORY GROVE RD # D-1</t>
  </si>
  <si>
    <t>C -19-10-176-044</t>
  </si>
  <si>
    <t>100 W HICKORY GROVE RD # D-4</t>
  </si>
  <si>
    <t>C -19-10-176-048</t>
  </si>
  <si>
    <t>100 W HICKORY GROVE RD # D-8</t>
  </si>
  <si>
    <t>C -19-10-176-049</t>
  </si>
  <si>
    <t>100 W HICKORY GROVE RD # E-1</t>
  </si>
  <si>
    <t>C -19-10-176-050</t>
  </si>
  <si>
    <t>100 W HICKORY GROVE RD # E-2</t>
  </si>
  <si>
    <t>ECF Area 10212 Ranches</t>
  </si>
  <si>
    <t>C -19-10-176-089</t>
  </si>
  <si>
    <t>42377 WOODWARD AVE # J-1</t>
  </si>
  <si>
    <t>'10212</t>
  </si>
  <si>
    <t>C -19-10-176-093</t>
  </si>
  <si>
    <t>42353 WOODWARD AVE # J-5</t>
  </si>
  <si>
    <t>ECF Area 10220 Colonials</t>
  </si>
  <si>
    <t>C -19-10-226-027</t>
  </si>
  <si>
    <t>390 CONCORD PL</t>
  </si>
  <si>
    <t>'10220</t>
  </si>
  <si>
    <t>Land Table 10220</t>
  </si>
  <si>
    <t>C -19-10-226-080</t>
  </si>
  <si>
    <t>373 CONCORD PL</t>
  </si>
  <si>
    <t>C -19-10-226-084</t>
  </si>
  <si>
    <t>385 CONCORD PL</t>
  </si>
  <si>
    <t>ECF Area 10220 Ranches</t>
  </si>
  <si>
    <t>C -19-10-226-039</t>
  </si>
  <si>
    <t>376 CONCORD PL APT 4</t>
  </si>
  <si>
    <t>C -19-10-226-044</t>
  </si>
  <si>
    <t>366 CONCORD PL APT 2</t>
  </si>
  <si>
    <t>C -19-10-226-055</t>
  </si>
  <si>
    <t>340 CONCORD PL APT 1</t>
  </si>
  <si>
    <t>C -19-10-226-066</t>
  </si>
  <si>
    <t>339 CONCORD PL APT 3</t>
  </si>
  <si>
    <t>C -19-10-226-074</t>
  </si>
  <si>
    <t>359 CONCORD PL APT 3</t>
  </si>
  <si>
    <t>C -19-10-226-077</t>
  </si>
  <si>
    <t>369 CONCORD PL APT 4</t>
  </si>
  <si>
    <t>ECF Area 11100 Colonials</t>
  </si>
  <si>
    <t>C -19-11-102-004</t>
  </si>
  <si>
    <t>2565 ALVESTON DR</t>
  </si>
  <si>
    <t>'11100</t>
  </si>
  <si>
    <t>Land Table 11100</t>
  </si>
  <si>
    <t>C -19-11-104-019</t>
  </si>
  <si>
    <t>2747 WARWICK DR</t>
  </si>
  <si>
    <t>C -19-11-104-021</t>
  </si>
  <si>
    <t>2727 WARWICK DR</t>
  </si>
  <si>
    <t>C -19-11-104-011</t>
  </si>
  <si>
    <t>2643 WARWICK DR</t>
  </si>
  <si>
    <t>C -19-11-103-002</t>
  </si>
  <si>
    <t>408 HENLEY DR</t>
  </si>
  <si>
    <t>ECF Area 11110 Colonials</t>
  </si>
  <si>
    <t>C -19-11-126-002</t>
  </si>
  <si>
    <t>567 REYNARD CT</t>
  </si>
  <si>
    <t>'11110</t>
  </si>
  <si>
    <t>Land Table 11110</t>
  </si>
  <si>
    <t>C -19-11-127-008</t>
  </si>
  <si>
    <t>621 FOXHALL RD</t>
  </si>
  <si>
    <t>C -19-11-128-002</t>
  </si>
  <si>
    <t>566 REYNARD CT</t>
  </si>
  <si>
    <t>C -19-11-128-017</t>
  </si>
  <si>
    <t>2611 HUNTERS BLF</t>
  </si>
  <si>
    <t>C -19-11-128-033</t>
  </si>
  <si>
    <t>436 FIVE GAITS CT</t>
  </si>
  <si>
    <t>C -19-11-129-021</t>
  </si>
  <si>
    <t>2795 BLOOMFIELD XING</t>
  </si>
  <si>
    <t>C -19-11-176-022</t>
  </si>
  <si>
    <t>614 SORREL CT E</t>
  </si>
  <si>
    <t>C -19-11-177-008</t>
  </si>
  <si>
    <t>3228 TWIN POND CT</t>
  </si>
  <si>
    <t>C -19-11-178-016</t>
  </si>
  <si>
    <t>3075 WOODCREEK WAY</t>
  </si>
  <si>
    <t>C -19-11-252-001</t>
  </si>
  <si>
    <t>746 GREAT OAKS DR</t>
  </si>
  <si>
    <t>C -19-11-252-007</t>
  </si>
  <si>
    <t>745 BROOKWOOD WALKE</t>
  </si>
  <si>
    <t>C -19-11-252-013</t>
  </si>
  <si>
    <t>706 GREAT OAKS DR</t>
  </si>
  <si>
    <t>C -19-11-254-003</t>
  </si>
  <si>
    <t>766 WOODCHESTER DR</t>
  </si>
  <si>
    <t>C -19-11-254-016</t>
  </si>
  <si>
    <t>2980 WOODCREEK WAY</t>
  </si>
  <si>
    <t>C -19-11-255-002</t>
  </si>
  <si>
    <t>2961 WOODCREEK WAY</t>
  </si>
  <si>
    <t>C -19-11-276-007</t>
  </si>
  <si>
    <t>2817 WOODCREEK WAY</t>
  </si>
  <si>
    <t>C -19-11-276-031</t>
  </si>
  <si>
    <t>2840 SEVERN LN</t>
  </si>
  <si>
    <t>ECF Area 11110 Ranches</t>
  </si>
  <si>
    <t>C -19-11-276-032</t>
  </si>
  <si>
    <t>2844 SEVERN LN</t>
  </si>
  <si>
    <t>ECF Area 11110 Tri/Quad-Levels</t>
  </si>
  <si>
    <t>C -19-11-253-004</t>
  </si>
  <si>
    <t>774 BROOKWOOD WALKE</t>
  </si>
  <si>
    <t>ECF Area 11114  Colonials</t>
  </si>
  <si>
    <t>C -19-11-203-003</t>
  </si>
  <si>
    <t>2759 HUNTERS WAY</t>
  </si>
  <si>
    <t>'11114</t>
  </si>
  <si>
    <t>ECF Area 11114 Tri/Quad-Levels</t>
  </si>
  <si>
    <t>C -19-11-201-013</t>
  </si>
  <si>
    <t>723 FOXHALL RD</t>
  </si>
  <si>
    <t>C -19-11-227-023</t>
  </si>
  <si>
    <t>770 FOXHALL RD</t>
  </si>
  <si>
    <t>ECF Area 11120 Colonials</t>
  </si>
  <si>
    <t>C -19-10-251-019</t>
  </si>
  <si>
    <t>217 DOURDAN</t>
  </si>
  <si>
    <t>'11120</t>
  </si>
  <si>
    <t>Land Table 11120</t>
  </si>
  <si>
    <t>C -19-10-251-031</t>
  </si>
  <si>
    <t>136 DOURDAN</t>
  </si>
  <si>
    <t>C -19-11-226-024</t>
  </si>
  <si>
    <t>2574 GINGER CT</t>
  </si>
  <si>
    <t>C -19-11-226-025</t>
  </si>
  <si>
    <t>2596 GINGER CT</t>
  </si>
  <si>
    <t>C -19-11-226-039</t>
  </si>
  <si>
    <t>794 PALMS RD</t>
  </si>
  <si>
    <t>ECF Area 11122 Colonials</t>
  </si>
  <si>
    <t>C -19-11-277-025</t>
  </si>
  <si>
    <t>918 MITCHELL CT</t>
  </si>
  <si>
    <t>'11122</t>
  </si>
  <si>
    <t>ECF Area 12100 Colonials</t>
  </si>
  <si>
    <t>C -19-12-303-038</t>
  </si>
  <si>
    <t>840 HIDDEN PINE RD</t>
  </si>
  <si>
    <t>'12100</t>
  </si>
  <si>
    <t>Land Table 12100</t>
  </si>
  <si>
    <t>ECF Area 12110 Colonials</t>
  </si>
  <si>
    <t>C -19-12-426-023</t>
  </si>
  <si>
    <t>3052 WESTMAN CT</t>
  </si>
  <si>
    <t>'12110</t>
  </si>
  <si>
    <t>Land Table 12110</t>
  </si>
  <si>
    <t>C -19-12-426-028</t>
  </si>
  <si>
    <t>3033 WESTMAN CT</t>
  </si>
  <si>
    <t>ECF Area 12110 Ranches</t>
  </si>
  <si>
    <t>C -19-12-176-017</t>
  </si>
  <si>
    <t>969 N READING RD</t>
  </si>
  <si>
    <t>C -19-12-178-008</t>
  </si>
  <si>
    <t>925 WESTVIEW RD</t>
  </si>
  <si>
    <t>C -19-12-251-012</t>
  </si>
  <si>
    <t>977 N READING RD</t>
  </si>
  <si>
    <t>C -19-12-251-014</t>
  </si>
  <si>
    <t>995 N READING RD</t>
  </si>
  <si>
    <t>C -19-12-327-012</t>
  </si>
  <si>
    <t>941 DURSLEY RD</t>
  </si>
  <si>
    <t>ECF Area 12112 Colonials</t>
  </si>
  <si>
    <t>C -19-12-477-010</t>
  </si>
  <si>
    <t>3341 WESTCHESTER RD</t>
  </si>
  <si>
    <t>'12112</t>
  </si>
  <si>
    <t>ECF Area 12112 Ranches</t>
  </si>
  <si>
    <t>C -19-12-427-021</t>
  </si>
  <si>
    <t>1065 GREENTREE RD</t>
  </si>
  <si>
    <t>C -19-12-427-023</t>
  </si>
  <si>
    <t>5151 N ADAMS RD</t>
  </si>
  <si>
    <t>C -19-12-452-006</t>
  </si>
  <si>
    <t>955 E LONG LAKE RD</t>
  </si>
  <si>
    <t>C -19-12-452-009</t>
  </si>
  <si>
    <t>3364 GREENTREE RD</t>
  </si>
  <si>
    <t>C -19-12-476-003</t>
  </si>
  <si>
    <t>3267 GREENTREE RD</t>
  </si>
  <si>
    <t>ECF Area 12112 Tri/Quad-Levels</t>
  </si>
  <si>
    <t>ECF Area 12114 Colonials</t>
  </si>
  <si>
    <t>C -19-12-402-003</t>
  </si>
  <si>
    <t>3055 PATCH DR</t>
  </si>
  <si>
    <t>'12114</t>
  </si>
  <si>
    <t>C -19-12-403-003</t>
  </si>
  <si>
    <t>3057 BETSY ROSS DR</t>
  </si>
  <si>
    <t>ECF Area 12114 Ranches</t>
  </si>
  <si>
    <t>C -19-12-426-004</t>
  </si>
  <si>
    <t>1231 NORTHOVER DR</t>
  </si>
  <si>
    <t>C -19-12-426-006</t>
  </si>
  <si>
    <t>1299 NORTHOVER DR</t>
  </si>
  <si>
    <t>ECF Area 12114 Tri/Quad-Levels</t>
  </si>
  <si>
    <t>C -19-12-401-014</t>
  </si>
  <si>
    <t>1070 NORTHOVER DR</t>
  </si>
  <si>
    <t>C -19-12-402-008</t>
  </si>
  <si>
    <t>1085 NORTHOVER DR</t>
  </si>
  <si>
    <t>ECF Area 12120 Colonials</t>
  </si>
  <si>
    <t>C -19-12-151-015</t>
  </si>
  <si>
    <t>2852 MASEFIELD CT</t>
  </si>
  <si>
    <t>'12120</t>
  </si>
  <si>
    <t>Land Table 12120</t>
  </si>
  <si>
    <t>C -19-12-151-016</t>
  </si>
  <si>
    <t>2842 MASEFIELD DR</t>
  </si>
  <si>
    <t>C -19-12-152-003</t>
  </si>
  <si>
    <t>2861 MASEFIELD DR</t>
  </si>
  <si>
    <t>C -19-12-153-022</t>
  </si>
  <si>
    <t>2840 SQUIRREL RD</t>
  </si>
  <si>
    <t>C -19-12-153-027</t>
  </si>
  <si>
    <t>2932 SQUIRREL RD</t>
  </si>
  <si>
    <t>ECF Area 12120 Ranches</t>
  </si>
  <si>
    <t>C -19-12-152-014</t>
  </si>
  <si>
    <t>2951 MASEFIELD DR</t>
  </si>
  <si>
    <t>ECF Area 12122 Colonials</t>
  </si>
  <si>
    <t>C -19-11-229-002</t>
  </si>
  <si>
    <t>2564 LAMPLIGHTER LN</t>
  </si>
  <si>
    <t>'12122</t>
  </si>
  <si>
    <t>C -19-11-229-007</t>
  </si>
  <si>
    <t>960 CANDLESTICK CT</t>
  </si>
  <si>
    <t>C -19-11-229-010</t>
  </si>
  <si>
    <t>915 LAMPWICK CT</t>
  </si>
  <si>
    <t>C -19-11-229-022</t>
  </si>
  <si>
    <t>2688 LAMPLIGHTER LN</t>
  </si>
  <si>
    <t>ECF Area 12130 Colonials</t>
  </si>
  <si>
    <t>C -19-12-276-007</t>
  </si>
  <si>
    <t>2960 THEDFORD RD</t>
  </si>
  <si>
    <t>'12130</t>
  </si>
  <si>
    <t>Land Table 12130</t>
  </si>
  <si>
    <t>ECF Area 12130 Ranches</t>
  </si>
  <si>
    <t>C -19-12-126-011</t>
  </si>
  <si>
    <t>2580 KENTMOOR RD</t>
  </si>
  <si>
    <t>C -19-12-228-005</t>
  </si>
  <si>
    <t>5775 N ADAMS RD</t>
  </si>
  <si>
    <t>C -19-12-228-008</t>
  </si>
  <si>
    <t>1425 MANDERFORD RD</t>
  </si>
  <si>
    <t>C -19-12-228-013</t>
  </si>
  <si>
    <t>1408 LENOX RD</t>
  </si>
  <si>
    <t>C -19-12-276-005</t>
  </si>
  <si>
    <t>2900 THEDFORD RD</t>
  </si>
  <si>
    <t>C -19-12-277-001</t>
  </si>
  <si>
    <t>1420 MANDERFORD RD</t>
  </si>
  <si>
    <t>C -19-12-277-008</t>
  </si>
  <si>
    <t>1281 WHITMORE RD</t>
  </si>
  <si>
    <t>ECF Area 13100 Colonials</t>
  </si>
  <si>
    <t>C -19-12-351-010</t>
  </si>
  <si>
    <t>3504 WALBRI DR</t>
  </si>
  <si>
    <t>'13100</t>
  </si>
  <si>
    <t>Land Table 13100</t>
  </si>
  <si>
    <t>ECF Area 13100 Ranches</t>
  </si>
  <si>
    <t>C -19-13-101-001</t>
  </si>
  <si>
    <t>3653 LAKECREST DR</t>
  </si>
  <si>
    <t>ECF Area 13110 Ranches</t>
  </si>
  <si>
    <t>C -19-13-102-001</t>
  </si>
  <si>
    <t>3539 WALBRI DR</t>
  </si>
  <si>
    <t>'13110</t>
  </si>
  <si>
    <t>Land Table 13110</t>
  </si>
  <si>
    <t>C -19-13-153-001</t>
  </si>
  <si>
    <t>3810 LAKECREST DR</t>
  </si>
  <si>
    <t>ECF Area 13110 Tri/Quad-Levels</t>
  </si>
  <si>
    <t>C -19-12-352-002</t>
  </si>
  <si>
    <t>3515 WALBRI DR</t>
  </si>
  <si>
    <t>C -19-13-151-005</t>
  </si>
  <si>
    <t>3802 CRESTLAKE DR</t>
  </si>
  <si>
    <t>C -19-13-153-002</t>
  </si>
  <si>
    <t>3831 WOODLAKE DR</t>
  </si>
  <si>
    <t>ECF Area 13120 Colonials</t>
  </si>
  <si>
    <t>C -19-12-376-017</t>
  </si>
  <si>
    <t>3361 SQUIRREL RD</t>
  </si>
  <si>
    <t>'13120</t>
  </si>
  <si>
    <t>Land Table 13120</t>
  </si>
  <si>
    <t>C -19-12-378-004</t>
  </si>
  <si>
    <t>3475 BLOOMCREST DR</t>
  </si>
  <si>
    <t>C -19-12-451-014</t>
  </si>
  <si>
    <t>3280 GREENTREE RD</t>
  </si>
  <si>
    <t>C -19-13-226-008</t>
  </si>
  <si>
    <t>1080 DOWLING RD</t>
  </si>
  <si>
    <t>C -19-13-227-005</t>
  </si>
  <si>
    <t>1058 EASTOVER DR</t>
  </si>
  <si>
    <t>ECF Area 13120 Ranches</t>
  </si>
  <si>
    <t>C -19-13-126-001</t>
  </si>
  <si>
    <t>3525 SQUIRREL RD</t>
  </si>
  <si>
    <t>C -19-13-228-001</t>
  </si>
  <si>
    <t>4845 N ADAMS RD</t>
  </si>
  <si>
    <t>ECF Area 13120 Tri/Quad-Levels</t>
  </si>
  <si>
    <t>C -19-13-227-007</t>
  </si>
  <si>
    <t>1021 DOWLING RD</t>
  </si>
  <si>
    <t>ECF Area 13130 Colonials</t>
  </si>
  <si>
    <t>C -19-13-128-011</t>
  </si>
  <si>
    <t>825 N VALLEY CHASE RD</t>
  </si>
  <si>
    <t>'13130</t>
  </si>
  <si>
    <t>Land Table 13130</t>
  </si>
  <si>
    <t>C -19-13-177-024</t>
  </si>
  <si>
    <t>761 N VALLEY CHASE RD</t>
  </si>
  <si>
    <t>C -19-13-277-004</t>
  </si>
  <si>
    <t>1024 ROCK SPRING RD</t>
  </si>
  <si>
    <t>C -19-13-278-005</t>
  </si>
  <si>
    <t>3837 TOP VIEW CT</t>
  </si>
  <si>
    <t>C -19-13-278-008</t>
  </si>
  <si>
    <t>3895 TOP VIEW CT</t>
  </si>
  <si>
    <t>C -19-13-278-010</t>
  </si>
  <si>
    <t>3884 TOP VIEW CT</t>
  </si>
  <si>
    <t>C -19-13-401-024</t>
  </si>
  <si>
    <t>4480 TARRY LN</t>
  </si>
  <si>
    <t>ECF Area 13130 Ranches</t>
  </si>
  <si>
    <t>C -19-13-277-018</t>
  </si>
  <si>
    <t>1081 TOP VIEW RD</t>
  </si>
  <si>
    <t>C -19-13-401-005</t>
  </si>
  <si>
    <t>3914 W ORCHARD HILL DR</t>
  </si>
  <si>
    <t>C -19-13-401-015</t>
  </si>
  <si>
    <t>4318 FAR HILL DR</t>
  </si>
  <si>
    <t>C -19-13-404-024</t>
  </si>
  <si>
    <t>4020 ORCHARD HILL DR</t>
  </si>
  <si>
    <t>C -19-13-404-028</t>
  </si>
  <si>
    <t>4156 ORCHARD HILL DR</t>
  </si>
  <si>
    <t>C -19-13-427-002</t>
  </si>
  <si>
    <t>933 HICKORY HEIGHTS DR</t>
  </si>
  <si>
    <t>C -19-13-427-005</t>
  </si>
  <si>
    <t>987 HICKORY HEIGHTS DR</t>
  </si>
  <si>
    <t>C -19-13-428-008</t>
  </si>
  <si>
    <t>970 HICKORY HEIGHTS DR</t>
  </si>
  <si>
    <t>C -19-13-428-014</t>
  </si>
  <si>
    <t>899 FOX RUN</t>
  </si>
  <si>
    <t>C -19-13-429-008</t>
  </si>
  <si>
    <t>875 PINE HILL DR</t>
  </si>
  <si>
    <t>C -19-13-452-006</t>
  </si>
  <si>
    <t>4440 PARKLANE CT</t>
  </si>
  <si>
    <t>C -19-13-476-006</t>
  </si>
  <si>
    <t>4197 ORCHARD HILL DR</t>
  </si>
  <si>
    <t>C -19-13-477-003</t>
  </si>
  <si>
    <t>4159 MEADOWLANE DR</t>
  </si>
  <si>
    <t>C -19-13-477-013</t>
  </si>
  <si>
    <t>4321 MEADOWLANE CT</t>
  </si>
  <si>
    <t>C -19-13-477-018</t>
  </si>
  <si>
    <t>4361 MEADOWLANE CT</t>
  </si>
  <si>
    <t>ECF Area 13130 Tri/Quad-Levels</t>
  </si>
  <si>
    <t>C -19-13-177-020</t>
  </si>
  <si>
    <t>779 HAWTHORNE CT</t>
  </si>
  <si>
    <t>C -19-13-251-011</t>
  </si>
  <si>
    <t>870 DOWLING RD</t>
  </si>
  <si>
    <t>C -19-13-252-001</t>
  </si>
  <si>
    <t>681 E VALLEY CHASE RD</t>
  </si>
  <si>
    <t>C -19-13-276-008</t>
  </si>
  <si>
    <t>1072 SATTERLEE RD</t>
  </si>
  <si>
    <t>C -19-13-276-014</t>
  </si>
  <si>
    <t>1041 ROCK SPRING RD</t>
  </si>
  <si>
    <t>C -19-13-277-003</t>
  </si>
  <si>
    <t>1010 ROCK SPRING RD</t>
  </si>
  <si>
    <t>C -19-13-404-001</t>
  </si>
  <si>
    <t>3933 FAR HILL DR</t>
  </si>
  <si>
    <t>ECF Area 13135 Colonials</t>
  </si>
  <si>
    <t>C -19-13-326-003</t>
  </si>
  <si>
    <t>433 WHIPPERS IN CT</t>
  </si>
  <si>
    <t>'13135</t>
  </si>
  <si>
    <t>ECF Area 13140 Colonials</t>
  </si>
  <si>
    <t>C -19-13-352-008</t>
  </si>
  <si>
    <t>4371 QUEENS WAY</t>
  </si>
  <si>
    <t>'13140</t>
  </si>
  <si>
    <t>Land Table 13140</t>
  </si>
  <si>
    <t>ECF Area 13140 Ranches</t>
  </si>
  <si>
    <t>C -19-13-353-003</t>
  </si>
  <si>
    <t>4340 QUEENS WAY</t>
  </si>
  <si>
    <t>ECF Area 16100 Colonials</t>
  </si>
  <si>
    <t>C -19-16-151-002</t>
  </si>
  <si>
    <t>3860 MYSTIC VALLEY DR</t>
  </si>
  <si>
    <t>'16100</t>
  </si>
  <si>
    <t>Land Table 16100</t>
  </si>
  <si>
    <t>C -19-16-151-013</t>
  </si>
  <si>
    <t>3900 MYSTIC VALLEY DR</t>
  </si>
  <si>
    <t>ECF Area 16100 Ranches</t>
  </si>
  <si>
    <t>ECF Area 16110 Ranches</t>
  </si>
  <si>
    <t>C -19-16-126-006</t>
  </si>
  <si>
    <t>3627 SHALLOW BROOK DR</t>
  </si>
  <si>
    <t>'16110</t>
  </si>
  <si>
    <t>Land Table 16110</t>
  </si>
  <si>
    <t>C -19-16-126-010</t>
  </si>
  <si>
    <t>3665 SHALLOW BROOK DR</t>
  </si>
  <si>
    <t>C -19-16-127-006</t>
  </si>
  <si>
    <t>960 DEDHAM CT</t>
  </si>
  <si>
    <t>ECF Area 16110 Tri/Quad-Levels</t>
  </si>
  <si>
    <t>C -19-16-127-010</t>
  </si>
  <si>
    <t>911 DEDHAM CT</t>
  </si>
  <si>
    <t>ECF Area 16120 Colonials</t>
  </si>
  <si>
    <t>C -19-16-201-023</t>
  </si>
  <si>
    <t>3810 BROOKSIDE DR</t>
  </si>
  <si>
    <t>'16120</t>
  </si>
  <si>
    <t>Land Table 16120</t>
  </si>
  <si>
    <t>C -19-16-201-029</t>
  </si>
  <si>
    <t>3715 SHALLOW BROOK DR</t>
  </si>
  <si>
    <t>ECF Area 16120 Ranches</t>
  </si>
  <si>
    <t>C -19-16-204-004</t>
  </si>
  <si>
    <t>621 RIDGE RD</t>
  </si>
  <si>
    <t>ECF Area 16121 Colonials</t>
  </si>
  <si>
    <t>C -19-16-251-006</t>
  </si>
  <si>
    <t>760 W LONG LAKE RD</t>
  </si>
  <si>
    <t>'16121</t>
  </si>
  <si>
    <t>ECF Area 16123 Colonials</t>
  </si>
  <si>
    <t>C -19-16-278-033</t>
  </si>
  <si>
    <t>551 PROVENCAL PL</t>
  </si>
  <si>
    <t>'16123</t>
  </si>
  <si>
    <t>ECF Area 16130 Colonials</t>
  </si>
  <si>
    <t>C -19-16-226-003</t>
  </si>
  <si>
    <t>3581 LARKWOOD CT</t>
  </si>
  <si>
    <t>OTH</t>
  </si>
  <si>
    <t>'16130</t>
  </si>
  <si>
    <t>Land Table 16130</t>
  </si>
  <si>
    <t>C -19-16-226-005</t>
  </si>
  <si>
    <t>3609 LARKWOOD CT</t>
  </si>
  <si>
    <t>C -19-16-277-003</t>
  </si>
  <si>
    <t>3725 BURNING TREE DR</t>
  </si>
  <si>
    <t>C -19-16-278-021</t>
  </si>
  <si>
    <t>3880 LAHSER RD</t>
  </si>
  <si>
    <t>ECF Area 16130 Ranches</t>
  </si>
  <si>
    <t>C -19-16-226-021</t>
  </si>
  <si>
    <t>591 WOODWAY CT</t>
  </si>
  <si>
    <t>C -19-16-276-001</t>
  </si>
  <si>
    <t>3570 LARKWOOD CT</t>
  </si>
  <si>
    <t>C -19-16-276-015</t>
  </si>
  <si>
    <t>3790 BURNING TREE DR</t>
  </si>
  <si>
    <t>C -19-16-276-017</t>
  </si>
  <si>
    <t>3810 BURNING TREE DR</t>
  </si>
  <si>
    <t>ECF Area 16130 Tri/Quad-Levels</t>
  </si>
  <si>
    <t>C -19-16-226-023</t>
  </si>
  <si>
    <t>3644 BURNING TREE DR</t>
  </si>
  <si>
    <t>C -19-16-276-005</t>
  </si>
  <si>
    <t>3650 LARKWOOD CT</t>
  </si>
  <si>
    <t>C -19-16-278-006</t>
  </si>
  <si>
    <t>3721 THORNBRIER WAY</t>
  </si>
  <si>
    <t>C -19-16-278-010</t>
  </si>
  <si>
    <t>3753 THORNBRIER WAY</t>
  </si>
  <si>
    <t>C -19-16-278-011</t>
  </si>
  <si>
    <t>3765 THORNBRIER WAY</t>
  </si>
  <si>
    <t>ECF Area 16140 Colonials</t>
  </si>
  <si>
    <t>C -19-16-376-008</t>
  </si>
  <si>
    <t>4206 SUNNINGDALE DR</t>
  </si>
  <si>
    <t>'16140</t>
  </si>
  <si>
    <t>Land Table 16140</t>
  </si>
  <si>
    <t>C -19-16-376-011</t>
  </si>
  <si>
    <t>4270 SUNNINGDALE DR</t>
  </si>
  <si>
    <t>C -19-16-376-012</t>
  </si>
  <si>
    <t>800 WILLOWAY ESTATES DR</t>
  </si>
  <si>
    <t>C -19-16-377-028</t>
  </si>
  <si>
    <t>4371 S WILLOWAY ESTATES CT</t>
  </si>
  <si>
    <t>C -19-16-377-030</t>
  </si>
  <si>
    <t>4467 S WILLOWAY ESTATES CT</t>
  </si>
  <si>
    <t>C -19-16-378-009</t>
  </si>
  <si>
    <t>4243 SUNNINGDALE DR</t>
  </si>
  <si>
    <t>C -19-16-378-012</t>
  </si>
  <si>
    <t>4297 SUNNINGDALE DR</t>
  </si>
  <si>
    <t>C -19-16-378-015</t>
  </si>
  <si>
    <t>4363 SUNNINGDALE DR</t>
  </si>
  <si>
    <t>ECF Area 16150 Colonials</t>
  </si>
  <si>
    <t>C -19-16-402-019</t>
  </si>
  <si>
    <t>4279 STONELEIGH RD</t>
  </si>
  <si>
    <t>'16150</t>
  </si>
  <si>
    <t>Land Table 16150</t>
  </si>
  <si>
    <t>C -19-16-451-008</t>
  </si>
  <si>
    <t>4378 COMPTON WAY</t>
  </si>
  <si>
    <t>C -19-16-451-010</t>
  </si>
  <si>
    <t>4310 VERNOR CT</t>
  </si>
  <si>
    <t>C -19-16-452-018</t>
  </si>
  <si>
    <t>4368 STONELEIGH RD</t>
  </si>
  <si>
    <t>C -19-16-452-036</t>
  </si>
  <si>
    <t>4444 ARDMORE CT</t>
  </si>
  <si>
    <t>C -19-16-477-008</t>
  </si>
  <si>
    <t>4385 STONELEIGH RD</t>
  </si>
  <si>
    <t>C -19-16-477-012</t>
  </si>
  <si>
    <t>4334 ARDMORE DR</t>
  </si>
  <si>
    <t>C -19-16-478-006</t>
  </si>
  <si>
    <t>4409 ARDMORE DR</t>
  </si>
  <si>
    <t>C -19-16-479-011</t>
  </si>
  <si>
    <t>4462 BARCHESTER DR</t>
  </si>
  <si>
    <t>C -19-21-202-006</t>
  </si>
  <si>
    <t>920 SANDHURST RD</t>
  </si>
  <si>
    <t>C -19-16-402-011</t>
  </si>
  <si>
    <t>4086 NEARBROOK RD</t>
  </si>
  <si>
    <t>'16152</t>
  </si>
  <si>
    <t>C -19-16-403-017</t>
  </si>
  <si>
    <t>4081 NEARBROOK RD</t>
  </si>
  <si>
    <t>C -19-16-426-005</t>
  </si>
  <si>
    <t>620 PINE VALLEY WAY</t>
  </si>
  <si>
    <t>C -19-16-426-006</t>
  </si>
  <si>
    <t>612 PINE VALLEY WAY</t>
  </si>
  <si>
    <t>C -19-21-202-010</t>
  </si>
  <si>
    <t>4550 ARDMORE DR</t>
  </si>
  <si>
    <t>ECF Area 16150 Tri/Quad-Levels</t>
  </si>
  <si>
    <t>C -19-16-452-011</t>
  </si>
  <si>
    <t>4282 STONELEIGH RD</t>
  </si>
  <si>
    <t>C -19-16-452-030</t>
  </si>
  <si>
    <t>4536 BRIGHTMORE RD</t>
  </si>
  <si>
    <t>C -19-16-478-001</t>
  </si>
  <si>
    <t>4423 ARDMORE DR</t>
  </si>
  <si>
    <t>ECF Area 16152 Ranches</t>
  </si>
  <si>
    <t>C -19-16-402-008</t>
  </si>
  <si>
    <t>4050 NEARBROOK RD</t>
  </si>
  <si>
    <t>C -19-16-403-016</t>
  </si>
  <si>
    <t>4165 NEARBROOK RD</t>
  </si>
  <si>
    <t>ECF Area 16154 Colonials</t>
  </si>
  <si>
    <t>C -19-16-401-013</t>
  </si>
  <si>
    <t>4120 STONELEIGH RD</t>
  </si>
  <si>
    <t>'16154</t>
  </si>
  <si>
    <t>ECF Area 16200 Colonials</t>
  </si>
  <si>
    <t>C -19-16-327-003</t>
  </si>
  <si>
    <t>4049 WILLOWAY PLACE DR</t>
  </si>
  <si>
    <t>'16200</t>
  </si>
  <si>
    <t>Land Table 16200</t>
  </si>
  <si>
    <t>C -19-16-327-004</t>
  </si>
  <si>
    <t>4055 WILLOWAY PLACE DR</t>
  </si>
  <si>
    <t>C -19-16-327-009</t>
  </si>
  <si>
    <t>4085 WILLOWAY PLACE DR</t>
  </si>
  <si>
    <t>ECF Area 16200 Ranches</t>
  </si>
  <si>
    <t>C -19-16-327-006</t>
  </si>
  <si>
    <t>4067 WILLOWAY PLACE DR</t>
  </si>
  <si>
    <t>C -19-16-327-012</t>
  </si>
  <si>
    <t>4103 WILLOWAY PLACE DR</t>
  </si>
  <si>
    <t>ECF Area 16210 Ranches</t>
  </si>
  <si>
    <t>C -19-16-326-031</t>
  </si>
  <si>
    <t>801 W LONG LAKE RD APT B-5</t>
  </si>
  <si>
    <t>'16210</t>
  </si>
  <si>
    <t>Land Table 16210</t>
  </si>
  <si>
    <t>C -19-16-326-032</t>
  </si>
  <si>
    <t>801 W LONG LAKE RD APT B-8</t>
  </si>
  <si>
    <t>C -19-16-326-046</t>
  </si>
  <si>
    <t>801 W LONG LAKE RD APT D-6</t>
  </si>
  <si>
    <t>C -19-16-326-049</t>
  </si>
  <si>
    <t>801 W LONG LAKE RD APT D-7</t>
  </si>
  <si>
    <t>C -19-16-326-061</t>
  </si>
  <si>
    <t>801 W LONG LAKE RD APT E-3</t>
  </si>
  <si>
    <t>C -19-16-326-071</t>
  </si>
  <si>
    <t>801 W LONG LAKE RD APT G-1</t>
  </si>
  <si>
    <t>ECF Area 16220 Ranches</t>
  </si>
  <si>
    <t>C -19-16-326-102</t>
  </si>
  <si>
    <t>4113 TELEGRAPH RD # B-217</t>
  </si>
  <si>
    <t>'16220</t>
  </si>
  <si>
    <t>Land Table 16220</t>
  </si>
  <si>
    <t>C -19-16-326-107</t>
  </si>
  <si>
    <t>4113 TELEGRAPH RD # C-122</t>
  </si>
  <si>
    <t>C -19-16-326-113</t>
  </si>
  <si>
    <t>4113 TELEGRAPH RD # D-126</t>
  </si>
  <si>
    <t>C -19-16-326-132</t>
  </si>
  <si>
    <t>4113 TELEGRAPH RD # F-205</t>
  </si>
  <si>
    <t>ECF Area 16230 Colonials</t>
  </si>
  <si>
    <t>ECF Area 16230 Ranches</t>
  </si>
  <si>
    <t>C -19-16-426-042</t>
  </si>
  <si>
    <t>560 PINEWAY CIR</t>
  </si>
  <si>
    <t>'16230</t>
  </si>
  <si>
    <t>Land Table 16230</t>
  </si>
  <si>
    <t>C -19-16-426-043</t>
  </si>
  <si>
    <t>566 PINEWAY CIR</t>
  </si>
  <si>
    <t>ECF Area 17100 Colonials</t>
  </si>
  <si>
    <t>C -19-17-453-009</t>
  </si>
  <si>
    <t>1289 WATER CLIFF DR</t>
  </si>
  <si>
    <t>'17100</t>
  </si>
  <si>
    <t>Land Table 17100</t>
  </si>
  <si>
    <t>C -19-17-477-003</t>
  </si>
  <si>
    <t>1185 COPPERWOOD DR</t>
  </si>
  <si>
    <t>C -19-17-477-012</t>
  </si>
  <si>
    <t>1265 WATER CLIFF DR</t>
  </si>
  <si>
    <t>C -19-17-477-013</t>
  </si>
  <si>
    <t>1273 WATER CLIFF DR</t>
  </si>
  <si>
    <t>ECF Area 17100 Ranches</t>
  </si>
  <si>
    <t>ECF Area 17105 Colonials</t>
  </si>
  <si>
    <t>C -19-17-401-016</t>
  </si>
  <si>
    <t>4203 CARILLON DR</t>
  </si>
  <si>
    <t>'17105</t>
  </si>
  <si>
    <t>ECF Area 17110 Colonials</t>
  </si>
  <si>
    <t>C -19-17-376-001</t>
  </si>
  <si>
    <t>4031 PINE TREE TRL</t>
  </si>
  <si>
    <t>'17110</t>
  </si>
  <si>
    <t>Land Table 17110</t>
  </si>
  <si>
    <t>C -19-17-376-004</t>
  </si>
  <si>
    <t>1450 HIGHMOOR WAY</t>
  </si>
  <si>
    <t>C -19-17-376-006</t>
  </si>
  <si>
    <t>1410 HIGHMOOR WAY</t>
  </si>
  <si>
    <t>ECF Area 18100 Colonials</t>
  </si>
  <si>
    <t>C -19-18-178-004</t>
  </si>
  <si>
    <t>4049 ABBY CT</t>
  </si>
  <si>
    <t>'18100</t>
  </si>
  <si>
    <t>Land Table 18100</t>
  </si>
  <si>
    <t>ECF Area 18100 Ranches</t>
  </si>
  <si>
    <t>C -19-18-153-011</t>
  </si>
  <si>
    <t>1892 SEMINOLE CT</t>
  </si>
  <si>
    <t>ECF Area 18102 Colonials</t>
  </si>
  <si>
    <t>C -19-19-101-024</t>
  </si>
  <si>
    <t>1924 SHERWOOD GLN</t>
  </si>
  <si>
    <t>'18102</t>
  </si>
  <si>
    <t>Land Table 18102</t>
  </si>
  <si>
    <t>C -19-19-102-005</t>
  </si>
  <si>
    <t>1955 SHERWOOD GLN</t>
  </si>
  <si>
    <t>ECF Area 18110 Colonials</t>
  </si>
  <si>
    <t>C -19-18-427-006</t>
  </si>
  <si>
    <t>4106 WATERWHEEL LN</t>
  </si>
  <si>
    <t>'18110</t>
  </si>
  <si>
    <t>Land Table 18110</t>
  </si>
  <si>
    <t>C -19-18-427-008</t>
  </si>
  <si>
    <t>4130 WATERWHEEL LN</t>
  </si>
  <si>
    <t>C -19-18-428-007</t>
  </si>
  <si>
    <t>4125 WATERWHEEL LN</t>
  </si>
  <si>
    <t>C -19-18-429-004</t>
  </si>
  <si>
    <t>4073 ANTIQUE LN</t>
  </si>
  <si>
    <t>ECF Area 18200 Colonials</t>
  </si>
  <si>
    <t>C -19-18-404-004</t>
  </si>
  <si>
    <t>3242 BARON DR</t>
  </si>
  <si>
    <t>'18200</t>
  </si>
  <si>
    <t>Land Table 18200</t>
  </si>
  <si>
    <t>ECF Area 12220 Colonials</t>
  </si>
  <si>
    <t>C -19-18-303-015</t>
  </si>
  <si>
    <t>1881 PINE RIDGE LN</t>
  </si>
  <si>
    <t>'18220</t>
  </si>
  <si>
    <t>Land Table 18220</t>
  </si>
  <si>
    <t>C -19-18-303-025</t>
  </si>
  <si>
    <t>1892 PINE RIDGE LN</t>
  </si>
  <si>
    <t>C -19-18-303-027</t>
  </si>
  <si>
    <t>1888 PINE RIDGE LN</t>
  </si>
  <si>
    <t>C -19-18-303-033</t>
  </si>
  <si>
    <t>1926 PINE RIDGE LN</t>
  </si>
  <si>
    <t>C -19-18-303-042</t>
  </si>
  <si>
    <t>1943 PINE RIDGE CT</t>
  </si>
  <si>
    <t>ECF Area 18220 Ranches</t>
  </si>
  <si>
    <t>C -19-18-303-018</t>
  </si>
  <si>
    <t>1850 PINE RIDGE LN</t>
  </si>
  <si>
    <t>ECF Area 18226 Colonials</t>
  </si>
  <si>
    <t>C -19-18-352-011</t>
  </si>
  <si>
    <t>1920 OAK CLIFF DR</t>
  </si>
  <si>
    <t>'18226</t>
  </si>
  <si>
    <t>ECF Area 18228 Colonials</t>
  </si>
  <si>
    <t>C -19-18-401-021</t>
  </si>
  <si>
    <t>1728 SAINT JOHNS CT</t>
  </si>
  <si>
    <t>'18228</t>
  </si>
  <si>
    <t>ECF Area 18228 Tri/Quad-Levels</t>
  </si>
  <si>
    <t>C -19-18-401-036</t>
  </si>
  <si>
    <t>4090 SAINT ANDREWS CT</t>
  </si>
  <si>
    <t>ECF Area 18230 Other</t>
  </si>
  <si>
    <t>C -19-18-152-028</t>
  </si>
  <si>
    <t>1870 CHIPPING WAY CT</t>
  </si>
  <si>
    <t>'18230</t>
  </si>
  <si>
    <t>Other</t>
  </si>
  <si>
    <t>Land Table 18230</t>
  </si>
  <si>
    <t>ECF Area 18230 Ranches</t>
  </si>
  <si>
    <t>ECF Area 18236 Colonials</t>
  </si>
  <si>
    <t>C -19-18-177-003</t>
  </si>
  <si>
    <t>1845 GOLF RIDGE DR</t>
  </si>
  <si>
    <t>'18236</t>
  </si>
  <si>
    <t>C -19-18-177-007</t>
  </si>
  <si>
    <t>1835 GOLF RIDGE DR</t>
  </si>
  <si>
    <t>C -19-18-177-023</t>
  </si>
  <si>
    <t>1765 GOLF RIDGE DR</t>
  </si>
  <si>
    <t>ECF Area 18236 Ranches</t>
  </si>
  <si>
    <t>C -19-18-177-012</t>
  </si>
  <si>
    <t>1823 GOLF RIDGE DR</t>
  </si>
  <si>
    <t>C -19-18-177-024</t>
  </si>
  <si>
    <t>1763 GOLF RIDGE DR</t>
  </si>
  <si>
    <t>ECF Area 19100 Colonials</t>
  </si>
  <si>
    <t>C -19-19-126-016</t>
  </si>
  <si>
    <t>1898 W TAHQUAMENON CT</t>
  </si>
  <si>
    <t>'19100</t>
  </si>
  <si>
    <t>Land Table 19100</t>
  </si>
  <si>
    <t>ECF Area 19100 Ranches</t>
  </si>
  <si>
    <t>C -19-19-101-017</t>
  </si>
  <si>
    <t>1915 CRAGIN DR</t>
  </si>
  <si>
    <t>C -19-19-151-012</t>
  </si>
  <si>
    <t>1963 CRAGIN DR</t>
  </si>
  <si>
    <t>C -19-19-251-024</t>
  </si>
  <si>
    <t>4901 MALIBU DR</t>
  </si>
  <si>
    <t>C -19-19-252-013</t>
  </si>
  <si>
    <t>4962 WHISPERING PINE LN</t>
  </si>
  <si>
    <t>ECF Area 19100 Tri/Quad-Levels</t>
  </si>
  <si>
    <t>C -19-19-176-010</t>
  </si>
  <si>
    <t>4948 CIMARRON DR</t>
  </si>
  <si>
    <t>C -19-19-251-018</t>
  </si>
  <si>
    <t>4979 MALIBU DR</t>
  </si>
  <si>
    <t>C -19-19-252-014</t>
  </si>
  <si>
    <t>4966 WHISPERING PINE LN</t>
  </si>
  <si>
    <t>ECF Area 19101 Colonials</t>
  </si>
  <si>
    <t>C -19-19-126-006</t>
  </si>
  <si>
    <t>4610 CIMARRON DR</t>
  </si>
  <si>
    <t>'19101</t>
  </si>
  <si>
    <t>C -19-19-126-015</t>
  </si>
  <si>
    <t>1888 W TAHQUAMENON CT</t>
  </si>
  <si>
    <t>ECF Area 19120 Colonials</t>
  </si>
  <si>
    <t>C -19-19-302-014</t>
  </si>
  <si>
    <t>5155 INKSTER RD</t>
  </si>
  <si>
    <t>'19120</t>
  </si>
  <si>
    <t>Land Table 19120</t>
  </si>
  <si>
    <t>C -19-19-428-003</t>
  </si>
  <si>
    <t>5165 CLARENDON CRST</t>
  </si>
  <si>
    <t>C -19-19-476-044</t>
  </si>
  <si>
    <t>5240 CLARENDON CRST</t>
  </si>
  <si>
    <t>ECF Area 19120 Tri/Quad-Levels</t>
  </si>
  <si>
    <t>C -19-19-403-007</t>
  </si>
  <si>
    <t>1780 WOOD GROVE LN</t>
  </si>
  <si>
    <t>C -19-19-427-003</t>
  </si>
  <si>
    <t>1625 LONE PINE RD</t>
  </si>
  <si>
    <t>ECF Area 19121 Colonials</t>
  </si>
  <si>
    <t>C -19-19-403-022</t>
  </si>
  <si>
    <t>1779 WOOD GROVE LN</t>
  </si>
  <si>
    <t>'19121</t>
  </si>
  <si>
    <t>C -19-19-403-023</t>
  </si>
  <si>
    <t>1769 WOOD GROVE LN</t>
  </si>
  <si>
    <t>ECF Area 19130 Colonials</t>
  </si>
  <si>
    <t>C -19-19-304-002</t>
  </si>
  <si>
    <t>5222 WOODVIEW DR</t>
  </si>
  <si>
    <t>'19130</t>
  </si>
  <si>
    <t>Land Table 19130</t>
  </si>
  <si>
    <t>C -19-19-358-005</t>
  </si>
  <si>
    <t>5400 HOLLOW DR</t>
  </si>
  <si>
    <t>C -19-19-359-004</t>
  </si>
  <si>
    <t>5367 PROVINCIAL DR</t>
  </si>
  <si>
    <t>C -19-19-377-003</t>
  </si>
  <si>
    <t>5441 PROVINCIAL DR</t>
  </si>
  <si>
    <t>C -19-19-379-034</t>
  </si>
  <si>
    <t>5201 PROVINCIAL DR</t>
  </si>
  <si>
    <t>C -19-19-381-001</t>
  </si>
  <si>
    <t>1765 BELLWOOD CT</t>
  </si>
  <si>
    <t>C -19-19-403-016</t>
  </si>
  <si>
    <t>1732 BELLWOOD CT</t>
  </si>
  <si>
    <t>ECF Area 19130 Ranches</t>
  </si>
  <si>
    <t>C -19-19-303-011</t>
  </si>
  <si>
    <t>5192 HOLLOW CT</t>
  </si>
  <si>
    <t>C -19-19-356-006</t>
  </si>
  <si>
    <t>5374 VINCENNES DR</t>
  </si>
  <si>
    <t>C -19-19-358-004</t>
  </si>
  <si>
    <t>5390 HOLLOW DR</t>
  </si>
  <si>
    <t>C -19-19-377-004</t>
  </si>
  <si>
    <t>5451 PROVINCIAL DR</t>
  </si>
  <si>
    <t>ECF Area 19140 Colonials</t>
  </si>
  <si>
    <t>C -19-19-426-022</t>
  </si>
  <si>
    <t>5398 VAN NESS DR</t>
  </si>
  <si>
    <t>'19140</t>
  </si>
  <si>
    <t>Land Table 19140</t>
  </si>
  <si>
    <t>C -19-19-427-023</t>
  </si>
  <si>
    <t>5269 FAIRMONT HILL CT</t>
  </si>
  <si>
    <t>ECF Area 19140 Ranches</t>
  </si>
  <si>
    <t>C -19-19-426-017</t>
  </si>
  <si>
    <t>5332 VAN NESS DR</t>
  </si>
  <si>
    <t>C -19-19-427-008</t>
  </si>
  <si>
    <t>5067 VAN NESS DR</t>
  </si>
  <si>
    <t>C -19-19-476-003</t>
  </si>
  <si>
    <t>5349 VAN NESS CT</t>
  </si>
  <si>
    <t>C -19-19-476-038</t>
  </si>
  <si>
    <t>1636 MARK HOPKINS RD</t>
  </si>
  <si>
    <t>ECF Area 19150 Colonials</t>
  </si>
  <si>
    <t>C -19-19-201-010</t>
  </si>
  <si>
    <t>4662 COACHMAKER DR</t>
  </si>
  <si>
    <t>'19150</t>
  </si>
  <si>
    <t>Land Table 19150</t>
  </si>
  <si>
    <t>ECF Area 19150 Ranches</t>
  </si>
  <si>
    <t>C -19-19-201-025</t>
  </si>
  <si>
    <t>1732 BLAIR HOUSE CT</t>
  </si>
  <si>
    <t>C -19-19-276-001</t>
  </si>
  <si>
    <t>4670 BRAFFERTON DR</t>
  </si>
  <si>
    <t>C -19-19-276-011</t>
  </si>
  <si>
    <t>1656 KELLER LN</t>
  </si>
  <si>
    <t>ECF Area 19150 Tri/Quad-Levels</t>
  </si>
  <si>
    <t>C -19-19-201-027</t>
  </si>
  <si>
    <t>1723 BLAIR HOUSE CT</t>
  </si>
  <si>
    <t>C -19-19-226-018</t>
  </si>
  <si>
    <t>1654 BRACKEN RD</t>
  </si>
  <si>
    <t>C -19-19-228-001</t>
  </si>
  <si>
    <t>4611 BRAFFERTON DR</t>
  </si>
  <si>
    <t>ECF Area 20100 Colonials</t>
  </si>
  <si>
    <t>C -19-20-126-007</t>
  </si>
  <si>
    <t>4535 GRINDLEY CT</t>
  </si>
  <si>
    <t>'20100</t>
  </si>
  <si>
    <t>Land Table 20100</t>
  </si>
  <si>
    <t>ECF Area 20100 Ranches</t>
  </si>
  <si>
    <t>C -19-17-352-025</t>
  </si>
  <si>
    <t>4396 PINE TREE TRL</t>
  </si>
  <si>
    <t>C -19-17-376-031</t>
  </si>
  <si>
    <t>4366 RISDON CT</t>
  </si>
  <si>
    <t>C -19-20-126-033</t>
  </si>
  <si>
    <t>1462 SODON CT</t>
  </si>
  <si>
    <t>C -19-20-128-008</t>
  </si>
  <si>
    <t>4661 MCEWEN DR</t>
  </si>
  <si>
    <t>ECF Area 20100 Tri/Quad-Levels</t>
  </si>
  <si>
    <t>C -19-17-376-028</t>
  </si>
  <si>
    <t>4265 PINE TREE TRL</t>
  </si>
  <si>
    <t>C -19-20-101-003</t>
  </si>
  <si>
    <t>4450 PINE TREE TRL</t>
  </si>
  <si>
    <t>C -19-20-126-026</t>
  </si>
  <si>
    <t>1490 SODON LAKE DR</t>
  </si>
  <si>
    <t>C -19-20-126-032</t>
  </si>
  <si>
    <t>1466 SODON CT</t>
  </si>
  <si>
    <t>ECF Area 20101 Colonials</t>
  </si>
  <si>
    <t>C -19-20-126-039</t>
  </si>
  <si>
    <t>1408 SODON LAKE DR</t>
  </si>
  <si>
    <t>'20101</t>
  </si>
  <si>
    <t>ECF Area 20105 Colonials</t>
  </si>
  <si>
    <t>C -19-20-126-018</t>
  </si>
  <si>
    <t>1504 SODON LAKE DR</t>
  </si>
  <si>
    <t>'20105</t>
  </si>
  <si>
    <t>ECF Area 20105 Ranches</t>
  </si>
  <si>
    <t>C -19-17-377-011</t>
  </si>
  <si>
    <t>1409 CEDAR BEND DR</t>
  </si>
  <si>
    <t>ECF Area 20110 Tri/Quad-Level</t>
  </si>
  <si>
    <t>C -19-17-451-009</t>
  </si>
  <si>
    <t>1330 RAVENWICKE WAY</t>
  </si>
  <si>
    <t>'20110</t>
  </si>
  <si>
    <t>Land Table 20110</t>
  </si>
  <si>
    <t>ECF Area 20120 Colonials</t>
  </si>
  <si>
    <t>C -19-20-301-018</t>
  </si>
  <si>
    <t>1555 LONE PINE RD</t>
  </si>
  <si>
    <t>'20120</t>
  </si>
  <si>
    <t>Land Table 20120</t>
  </si>
  <si>
    <t>ECF Area 20130 Colonials</t>
  </si>
  <si>
    <t>C -19-20-402-013</t>
  </si>
  <si>
    <t>5243 KELLEN CT S</t>
  </si>
  <si>
    <t>'20130</t>
  </si>
  <si>
    <t>Land Table 20130</t>
  </si>
  <si>
    <t>C -19-20-428-002</t>
  </si>
  <si>
    <t>5075 MIDMOOR RD</t>
  </si>
  <si>
    <t>C -19-20-451-003</t>
  </si>
  <si>
    <t>5305 WING LAKE RD</t>
  </si>
  <si>
    <t>C -19-20-477-018</t>
  </si>
  <si>
    <t>5443 FOREST WAY</t>
  </si>
  <si>
    <t>ECF Area 20130 Tri/Quad-Levels</t>
  </si>
  <si>
    <t>C -19-20-401-011</t>
  </si>
  <si>
    <t>5197 WING LAKE RD</t>
  </si>
  <si>
    <t>C -19-20-402-011</t>
  </si>
  <si>
    <t>5219 KELLEN CT S</t>
  </si>
  <si>
    <t>C -19-20-402-021</t>
  </si>
  <si>
    <t>5128 ECHO RD</t>
  </si>
  <si>
    <t>C -19-20-451-009</t>
  </si>
  <si>
    <t>5379 KELLEN LN</t>
  </si>
  <si>
    <t>C -19-20-451-015</t>
  </si>
  <si>
    <t>1343 LAKE CRESCENT DR</t>
  </si>
  <si>
    <t>ECF Area 20131 Colonials</t>
  </si>
  <si>
    <t>C -19-20-477-012</t>
  </si>
  <si>
    <t>5371 FOREST WAY</t>
  </si>
  <si>
    <t>'20131</t>
  </si>
  <si>
    <t>ECF Area 20140 Colonials</t>
  </si>
  <si>
    <t>C -19-20-227-009</t>
  </si>
  <si>
    <t>1239 HIDDEN LAKE DR</t>
  </si>
  <si>
    <t>'20140</t>
  </si>
  <si>
    <t>Land Table 20140</t>
  </si>
  <si>
    <t>ECF Area 20200 Colonials</t>
  </si>
  <si>
    <t>C -19-20-226-017</t>
  </si>
  <si>
    <t>4851 W WICKFORD</t>
  </si>
  <si>
    <t>'20200</t>
  </si>
  <si>
    <t>Land Table 20200</t>
  </si>
  <si>
    <t>C -19-20-226-074</t>
  </si>
  <si>
    <t>4700 W WICKFORD</t>
  </si>
  <si>
    <t>C -19-20-226-080</t>
  </si>
  <si>
    <t>4733 W WICKFORD</t>
  </si>
  <si>
    <t>C -19-20-226-100</t>
  </si>
  <si>
    <t>1132 WOBURN GRN</t>
  </si>
  <si>
    <t>C -19-20-226-144</t>
  </si>
  <si>
    <t>1258 COTTINGHAM ROW</t>
  </si>
  <si>
    <t>ECF Area 20200 Ranches</t>
  </si>
  <si>
    <t>C -19-20-226-016</t>
  </si>
  <si>
    <t>4839 W WICKFORD</t>
  </si>
  <si>
    <t>C -19-20-226-033</t>
  </si>
  <si>
    <t>1165 BANBURY CIR</t>
  </si>
  <si>
    <t>C -19-20-226-053</t>
  </si>
  <si>
    <t>4547 KIFTSGATE BND</t>
  </si>
  <si>
    <t>C -19-20-226-070</t>
  </si>
  <si>
    <t>4674 KIFTSGATE BND</t>
  </si>
  <si>
    <t>C -19-20-226-087</t>
  </si>
  <si>
    <t>4771 W WICKFORD</t>
  </si>
  <si>
    <t>ECF Area 21100 Colonials</t>
  </si>
  <si>
    <t>C -19-21-126-002</t>
  </si>
  <si>
    <t>4530 RANCH LN</t>
  </si>
  <si>
    <t>'21100</t>
  </si>
  <si>
    <t>Land Table 21100</t>
  </si>
  <si>
    <t>C -19-21-128-005</t>
  </si>
  <si>
    <t>4567 SUNNINGDALE DR</t>
  </si>
  <si>
    <t>ECF Area 21102 Ranches</t>
  </si>
  <si>
    <t>C -19-21-177-003</t>
  </si>
  <si>
    <t>4785 RANCH LN</t>
  </si>
  <si>
    <t>'21102</t>
  </si>
  <si>
    <t>C -19-21-178-013</t>
  </si>
  <si>
    <t>4821 KEITHDALE LN</t>
  </si>
  <si>
    <t>ECF Area 21110 Ranches</t>
  </si>
  <si>
    <t>C -19-21-276-009</t>
  </si>
  <si>
    <t>860 LONE PINE RD</t>
  </si>
  <si>
    <t>'21110</t>
  </si>
  <si>
    <t>Land Table 21110</t>
  </si>
  <si>
    <t>ECF Area 21111 Colonials</t>
  </si>
  <si>
    <t>C -19-21-203-008</t>
  </si>
  <si>
    <t>4524 STONELEIGH RD</t>
  </si>
  <si>
    <t>'21111</t>
  </si>
  <si>
    <t>C -19-21-252-005</t>
  </si>
  <si>
    <t>4855 ARDMORE DR</t>
  </si>
  <si>
    <t>ECF Area 21111 Ranches</t>
  </si>
  <si>
    <t>C -19-21-251-004</t>
  </si>
  <si>
    <t>959 W HARSDALE RD</t>
  </si>
  <si>
    <t>C -19-21-253-001</t>
  </si>
  <si>
    <t>4800 N HARSDALE RD</t>
  </si>
  <si>
    <t>ECF Area 21120 Colonials</t>
  </si>
  <si>
    <t>C -19-21-451-005</t>
  </si>
  <si>
    <t>980 TIMBERLAKE DR</t>
  </si>
  <si>
    <t>'21120</t>
  </si>
  <si>
    <t>Land Table 21120</t>
  </si>
  <si>
    <t>C -19-21-452-009</t>
  </si>
  <si>
    <t>900 TIMBERLAKE DR</t>
  </si>
  <si>
    <t>ECF Area 21120 Tri/Quad-Levels</t>
  </si>
  <si>
    <t>C -19-21-401-001</t>
  </si>
  <si>
    <t>5033 DEEP WOOD RD</t>
  </si>
  <si>
    <t>ECF Area 21130 Colonials</t>
  </si>
  <si>
    <t>C -19-21-426-007</t>
  </si>
  <si>
    <t>845 LONE PINE RD</t>
  </si>
  <si>
    <t>'21130</t>
  </si>
  <si>
    <t>Land Table 21130</t>
  </si>
  <si>
    <t>ECF Area 21132 Colonials</t>
  </si>
  <si>
    <t>ECF Area 21150 Colonials</t>
  </si>
  <si>
    <t>C -19-21-301-052</t>
  </si>
  <si>
    <t>1176 LONE PINE WOODS DR</t>
  </si>
  <si>
    <t>'21150</t>
  </si>
  <si>
    <t>Land Table 21150</t>
  </si>
  <si>
    <t>C -19-21-301-053</t>
  </si>
  <si>
    <t>1164 LONE PINE WOODS DR</t>
  </si>
  <si>
    <t>C -19-21-301-065</t>
  </si>
  <si>
    <t>1189 LONE PINE WOODS DR</t>
  </si>
  <si>
    <t>ECF Area 21200 Colonials</t>
  </si>
  <si>
    <t>C -19-21-301-018</t>
  </si>
  <si>
    <t>1192 ROLLING ACRES DR</t>
  </si>
  <si>
    <t>'21200</t>
  </si>
  <si>
    <t>Land Table 21200</t>
  </si>
  <si>
    <t>ECF Area 21200 Ranches</t>
  </si>
  <si>
    <t>C -19-21-301-028</t>
  </si>
  <si>
    <t>1181 ROLLING ACRES DR</t>
  </si>
  <si>
    <t>ECF Area 21202 Colonials</t>
  </si>
  <si>
    <t>C -19-21-301-037</t>
  </si>
  <si>
    <t>1187 ROLLING HILLS DR</t>
  </si>
  <si>
    <t>'21202</t>
  </si>
  <si>
    <t>C -19-21-301-040</t>
  </si>
  <si>
    <t>1180 STONECREST DR</t>
  </si>
  <si>
    <t>ECF Area 21210 Ranches</t>
  </si>
  <si>
    <t>C -19-21-351-025</t>
  </si>
  <si>
    <t>5180 WOODLANDS TRL</t>
  </si>
  <si>
    <t>'21210</t>
  </si>
  <si>
    <t>Land Table 21210</t>
  </si>
  <si>
    <t>C -19-21-351-040</t>
  </si>
  <si>
    <t>5175 WOODLANDS DR</t>
  </si>
  <si>
    <t>C -19-21-351-044</t>
  </si>
  <si>
    <t>5116 WOODLANDS DR</t>
  </si>
  <si>
    <t>C -19-21-351-055</t>
  </si>
  <si>
    <t>5114 WOODLANDS LN</t>
  </si>
  <si>
    <t>C -19-21-351-060</t>
  </si>
  <si>
    <t>5112 WOODLANDS TRL</t>
  </si>
  <si>
    <t>C -19-21-351-061</t>
  </si>
  <si>
    <t>5106 WOODLANDS TRL</t>
  </si>
  <si>
    <t>ECF Area 24100 Colonilas</t>
  </si>
  <si>
    <t>C -19-24-127-002</t>
  </si>
  <si>
    <t>4525 CHARING CROSS RD</t>
  </si>
  <si>
    <t>'24100</t>
  </si>
  <si>
    <t>Land Table 24100</t>
  </si>
  <si>
    <t>C -19-24-302-009</t>
  </si>
  <si>
    <t>5165 LONGMEADOW RD</t>
  </si>
  <si>
    <t>ECF Area 24110 Colonials</t>
  </si>
  <si>
    <t>C -19-24-226-061</t>
  </si>
  <si>
    <t>3871 N ADAMS RD</t>
  </si>
  <si>
    <t>'24110</t>
  </si>
  <si>
    <t>Land Table 24110</t>
  </si>
  <si>
    <t>ECF Area 24110 Ranches</t>
  </si>
  <si>
    <t>C -19-24-226-011</t>
  </si>
  <si>
    <t>4671 BURNLEY DR</t>
  </si>
  <si>
    <t>C -19-24-251-011</t>
  </si>
  <si>
    <t>4880 HADDINGTON DR</t>
  </si>
  <si>
    <t>C -19-24-252-005</t>
  </si>
  <si>
    <t>4751 HADDINGTON DR</t>
  </si>
  <si>
    <t>C -19-24-252-012</t>
  </si>
  <si>
    <t>4891 HADDINGTON DR</t>
  </si>
  <si>
    <t>C -19-24-252-022</t>
  </si>
  <si>
    <t>4860 TULLAMORE DR</t>
  </si>
  <si>
    <t>ECF Area 24110 Tri/Quad-Levels</t>
  </si>
  <si>
    <t>C -19-24-226-063</t>
  </si>
  <si>
    <t>800 WATTLES RD</t>
  </si>
  <si>
    <t>ECF Area 24112 Ranches</t>
  </si>
  <si>
    <t>ECF Area 24120 Colonials</t>
  </si>
  <si>
    <t>C -19-24-401-009</t>
  </si>
  <si>
    <t>5104 MOHR VALLEY LN</t>
  </si>
  <si>
    <t>'24120</t>
  </si>
  <si>
    <t>Land Table 24120</t>
  </si>
  <si>
    <t>C -19-24-401-019</t>
  </si>
  <si>
    <t>5111 IRON GATE RD</t>
  </si>
  <si>
    <t>C -19-24-427-008</t>
  </si>
  <si>
    <t>5042 CHAIN BRIDGE RD</t>
  </si>
  <si>
    <t>ECF Area 24122 Colonials</t>
  </si>
  <si>
    <t>C -19-24-429-020</t>
  </si>
  <si>
    <t>932 ADAMS CASTLE DR</t>
  </si>
  <si>
    <t>'24122</t>
  </si>
  <si>
    <t>C -19-24-476-021</t>
  </si>
  <si>
    <t>709 KENSINGTON LN</t>
  </si>
  <si>
    <t>ECF Area 24130 Colonials</t>
  </si>
  <si>
    <t>C -19-24-276-007</t>
  </si>
  <si>
    <t>750 TENNYSON DOWNS CT</t>
  </si>
  <si>
    <t>'24130</t>
  </si>
  <si>
    <t>Land Table 24130</t>
  </si>
  <si>
    <t>ECF Area 25100 Colonials</t>
  </si>
  <si>
    <t>C -19-25-176-045</t>
  </si>
  <si>
    <t>125 MAYWOOD AVE</t>
  </si>
  <si>
    <t>'25100</t>
  </si>
  <si>
    <t>Land Table 25100</t>
  </si>
  <si>
    <t>ECF Area 25100 Ranches</t>
  </si>
  <si>
    <t>C -19-25-176-009</t>
  </si>
  <si>
    <t>94 MANOR CT</t>
  </si>
  <si>
    <t>ECF 25102 Colonials</t>
  </si>
  <si>
    <t>C -19-25-251-025</t>
  </si>
  <si>
    <t>270 HARROW CIR</t>
  </si>
  <si>
    <t>'25102</t>
  </si>
  <si>
    <t>Land Table 25110</t>
  </si>
  <si>
    <t>ECF Area 25202 Colonials</t>
  </si>
  <si>
    <t>C -19-25-126-034</t>
  </si>
  <si>
    <t>5579 PINE BROOKE CT</t>
  </si>
  <si>
    <t>'25202</t>
  </si>
  <si>
    <t>Land Table 25200</t>
  </si>
  <si>
    <t>C -19-25-126-038</t>
  </si>
  <si>
    <t>5584 PINE BROOKE CT</t>
  </si>
  <si>
    <t>ECF Area 25202 Ranches</t>
  </si>
  <si>
    <t>C -19-25-126-033</t>
  </si>
  <si>
    <t>5587 PINE BROOKE CT</t>
  </si>
  <si>
    <t>ECF Area 27100 Colonials</t>
  </si>
  <si>
    <t>C -19-27-126-038</t>
  </si>
  <si>
    <t>1537 QUARTON RIDGE CIR</t>
  </si>
  <si>
    <t>'27100</t>
  </si>
  <si>
    <t>Land Table 27120</t>
  </si>
  <si>
    <t>ECF Area 27101 Colonials</t>
  </si>
  <si>
    <t>C -19-27-102-007</t>
  </si>
  <si>
    <t>3522 MAXWELL CT</t>
  </si>
  <si>
    <t>'27101</t>
  </si>
  <si>
    <t>Land Table 27100</t>
  </si>
  <si>
    <t>C -19-27-103-005</t>
  </si>
  <si>
    <t>3575 MAXWELL CT</t>
  </si>
  <si>
    <t>C -19-27-355-014</t>
  </si>
  <si>
    <t>165 VORN LN</t>
  </si>
  <si>
    <t>ECF Area 27101 Tri/Quad-Levels</t>
  </si>
  <si>
    <t>C -19-27-103-001</t>
  </si>
  <si>
    <t>3681 MAXWELL CT</t>
  </si>
  <si>
    <t>ECF Area 27110 Colonials</t>
  </si>
  <si>
    <t>C -19-27-151-003</t>
  </si>
  <si>
    <t>3645 DARCY DR</t>
  </si>
  <si>
    <t>'27110</t>
  </si>
  <si>
    <t>ECF Area 27116 Colonials</t>
  </si>
  <si>
    <t>C -19-27-101-018</t>
  </si>
  <si>
    <t>3633 YORK CT</t>
  </si>
  <si>
    <t>'27116</t>
  </si>
  <si>
    <t>C -19-27-153-009</t>
  </si>
  <si>
    <t>3546 BLOOMFIELD CLUB DR</t>
  </si>
  <si>
    <t>C -19-27-153-025</t>
  </si>
  <si>
    <t>3585 BLOOMFIELD CLUB DR</t>
  </si>
  <si>
    <t>ECF Area 27120 Colonials</t>
  </si>
  <si>
    <t>C -19-27-101-004</t>
  </si>
  <si>
    <t>1521 CHARRINGTON RD</t>
  </si>
  <si>
    <t>'27120</t>
  </si>
  <si>
    <t>C -19-27-101-006</t>
  </si>
  <si>
    <t>3492 SUTTON PL</t>
  </si>
  <si>
    <t>C -19-27-126-021</t>
  </si>
  <si>
    <t>1525 ARDMOOR DR</t>
  </si>
  <si>
    <t>C -19-27-126-029</t>
  </si>
  <si>
    <t>1201 ARDMOOR DR</t>
  </si>
  <si>
    <t>C -19-27-176-012</t>
  </si>
  <si>
    <t>941 CHARRINGTON RD</t>
  </si>
  <si>
    <t>C -19-27-177-018</t>
  </si>
  <si>
    <t>1163 STUYVESSANT RD</t>
  </si>
  <si>
    <t>C -19-27-177-019</t>
  </si>
  <si>
    <t>1131 STUYVESSANT RD</t>
  </si>
  <si>
    <t>C -19-27-177-021</t>
  </si>
  <si>
    <t>975 STUYVESSANT RD</t>
  </si>
  <si>
    <t>ECF Area 27120 Ranches</t>
  </si>
  <si>
    <t>C -19-27-126-001</t>
  </si>
  <si>
    <t>1550 CHARRINGTON RD</t>
  </si>
  <si>
    <t>C -19-27-127-006</t>
  </si>
  <si>
    <t>1346 ARDMOOR DR</t>
  </si>
  <si>
    <t>C -19-27-176-010</t>
  </si>
  <si>
    <t>1105 CHARRINGTON RD</t>
  </si>
  <si>
    <t>C -19-27-177-006</t>
  </si>
  <si>
    <t>1198 CHARRINGTON RD</t>
  </si>
  <si>
    <t>ECF Area 27130 Colonials</t>
  </si>
  <si>
    <t>C -19-26-101-008</t>
  </si>
  <si>
    <t>1379 N CRANBROOK RD</t>
  </si>
  <si>
    <t>'27130</t>
  </si>
  <si>
    <t>Land Table 27130</t>
  </si>
  <si>
    <t>C -19-26-102-007</t>
  </si>
  <si>
    <t>1435 N CRANBROOK RD</t>
  </si>
  <si>
    <t>C -19-26-126-003</t>
  </si>
  <si>
    <t>2025 QUARTON RD</t>
  </si>
  <si>
    <t>Land Table 27131</t>
  </si>
  <si>
    <t>C -19-26-151-018</t>
  </si>
  <si>
    <t>1023 YARMOUTH RD</t>
  </si>
  <si>
    <t>C -19-26-155-008</t>
  </si>
  <si>
    <t>950 WADDINGTON RD</t>
  </si>
  <si>
    <t>ECF Area 27131 Colonials</t>
  </si>
  <si>
    <t>C -19-27-202-016</t>
  </si>
  <si>
    <t>1471 N GLENGARRY RD</t>
  </si>
  <si>
    <t>'27131</t>
  </si>
  <si>
    <t>C -19-27-202-019</t>
  </si>
  <si>
    <t>1333 N GLENGARRY RD</t>
  </si>
  <si>
    <t>C -19-27-203-008</t>
  </si>
  <si>
    <t>1234 N GLENGARRY RD</t>
  </si>
  <si>
    <t>C -19-27-252-005</t>
  </si>
  <si>
    <t>1123 E GLENGARRY CIR</t>
  </si>
  <si>
    <t>ECF Area 27132 Colonials</t>
  </si>
  <si>
    <t>C -19-26-355-024</t>
  </si>
  <si>
    <t>2363 TILBURY PL</t>
  </si>
  <si>
    <t>'27132</t>
  </si>
  <si>
    <t>C -19-26-378-007</t>
  </si>
  <si>
    <t>280 N GLENHURST DR</t>
  </si>
  <si>
    <t>C -19-27-276-062</t>
  </si>
  <si>
    <t>2537 INDIAN MOUND RD</t>
  </si>
  <si>
    <t>C -19-27-303-003</t>
  </si>
  <si>
    <t>3559 BURNING BUSH RD</t>
  </si>
  <si>
    <t>ECF Area 27134 Colonials</t>
  </si>
  <si>
    <t>C -19-26-153-007</t>
  </si>
  <si>
    <t>965 N CRANBROOK RD</t>
  </si>
  <si>
    <t>'27134</t>
  </si>
  <si>
    <t>C -19-26-301-006</t>
  </si>
  <si>
    <t>600 COVINGTON RD</t>
  </si>
  <si>
    <t>C -19-26-301-008</t>
  </si>
  <si>
    <t>528 COVINGTON RD</t>
  </si>
  <si>
    <t>C -19-26-301-017</t>
  </si>
  <si>
    <t>473 N CRANBROOK RD</t>
  </si>
  <si>
    <t>C -19-26-302-006</t>
  </si>
  <si>
    <t>700 YARMOUTH RD</t>
  </si>
  <si>
    <t>C -19-26-302-008</t>
  </si>
  <si>
    <t>616 YARMOUTH RD</t>
  </si>
  <si>
    <t>C -19-26-302-016</t>
  </si>
  <si>
    <t>527 N CRANBROOK RD</t>
  </si>
  <si>
    <t>C -19-26-303-018</t>
  </si>
  <si>
    <t>2258 PINE ST</t>
  </si>
  <si>
    <t>C -19-26-351-008</t>
  </si>
  <si>
    <t>272 N CRANBROOK RD</t>
  </si>
  <si>
    <t>C -19-26-351-017</t>
  </si>
  <si>
    <t>2450 S BRADWAY BLVD</t>
  </si>
  <si>
    <t>C -19-26-352-013</t>
  </si>
  <si>
    <t>2364 TILBURY PL</t>
  </si>
  <si>
    <t>C -19-26-353-009</t>
  </si>
  <si>
    <t>344 TILBURY RD</t>
  </si>
  <si>
    <t>C -19-26-376-003</t>
  </si>
  <si>
    <t>419 WESTWOOD DR</t>
  </si>
  <si>
    <t>C -19-26-378-006</t>
  </si>
  <si>
    <t>300 N GLENHURST DR</t>
  </si>
  <si>
    <t>ECF Area 27135 Colonials</t>
  </si>
  <si>
    <t>C -19-27-276-055</t>
  </si>
  <si>
    <t>2590 KENT RIDGE CT</t>
  </si>
  <si>
    <t>'27135</t>
  </si>
  <si>
    <t>C -19-27-276-060</t>
  </si>
  <si>
    <t>2551 KENT RIDGE CT</t>
  </si>
  <si>
    <t>C -19-27-301-011</t>
  </si>
  <si>
    <t>3480 BURNING BUSH RD</t>
  </si>
  <si>
    <t>C -19-27-302-018</t>
  </si>
  <si>
    <t>783 HALF MOON RD</t>
  </si>
  <si>
    <t>C -19-27-302-022</t>
  </si>
  <si>
    <t>683 HALF MOON RD</t>
  </si>
  <si>
    <t>C -19-27-302-024</t>
  </si>
  <si>
    <t>635 HALF MOON RD</t>
  </si>
  <si>
    <t>C -19-27-303-001</t>
  </si>
  <si>
    <t>3575 BURNING BUSH RD</t>
  </si>
  <si>
    <t>C -19-27-303-005</t>
  </si>
  <si>
    <t>3535 BURNING BUSH RD</t>
  </si>
  <si>
    <t>C -19-27-305-021</t>
  </si>
  <si>
    <t>430 WOODDALE RD</t>
  </si>
  <si>
    <t>C -19-27-327-013</t>
  </si>
  <si>
    <t>516 HUPP CROSS RD</t>
  </si>
  <si>
    <t>C -19-27-327-030</t>
  </si>
  <si>
    <t>3330 S BRADWAY BLVD</t>
  </si>
  <si>
    <t>C -19-27-328-008</t>
  </si>
  <si>
    <t>564 OVERHILL RD</t>
  </si>
  <si>
    <t>C -19-27-328-014</t>
  </si>
  <si>
    <t>3160 S BRADWAY BLVD</t>
  </si>
  <si>
    <t>C -19-27-376-001</t>
  </si>
  <si>
    <t>340 HUPP CROSS RD</t>
  </si>
  <si>
    <t>C -19-27-376-002</t>
  </si>
  <si>
    <t>3355 S BRADWAY BLVD</t>
  </si>
  <si>
    <t>C -19-27-377-004</t>
  </si>
  <si>
    <t>3233 S BRADWAY BLVD</t>
  </si>
  <si>
    <t>C -19-27-377-006</t>
  </si>
  <si>
    <t>3187 S BRADWAY BLVD</t>
  </si>
  <si>
    <t>C -19-27-377-012</t>
  </si>
  <si>
    <t>3270 MORNINGVIEW TER</t>
  </si>
  <si>
    <t>C -19-27-377-021</t>
  </si>
  <si>
    <t>515 HAMILTON RD</t>
  </si>
  <si>
    <t>C -19-27-401-003</t>
  </si>
  <si>
    <t>777 N WILLIAMSBURY RD</t>
  </si>
  <si>
    <t>C -19-27-401-007</t>
  </si>
  <si>
    <t>654 HAMILTON RD</t>
  </si>
  <si>
    <t>C -19-27-402-009</t>
  </si>
  <si>
    <t>635 N GLENGARRY RD</t>
  </si>
  <si>
    <t>C -19-27-402-011</t>
  </si>
  <si>
    <t>555 N GLENGARRY RD</t>
  </si>
  <si>
    <t>C -19-27-404-010</t>
  </si>
  <si>
    <t>2955 S BRADWAY BLVD</t>
  </si>
  <si>
    <t>C -19-27-404-015</t>
  </si>
  <si>
    <t>411 N GLENGARRY RD</t>
  </si>
  <si>
    <t>C -19-27-426-009</t>
  </si>
  <si>
    <t>2664 AMBERLY RD</t>
  </si>
  <si>
    <t>C -19-27-427-009</t>
  </si>
  <si>
    <t>2611 AMBERLY RD</t>
  </si>
  <si>
    <t>C -19-27-429-009</t>
  </si>
  <si>
    <t>2591 COVINGTON PL</t>
  </si>
  <si>
    <t>C -19-27-429-012</t>
  </si>
  <si>
    <t>2535 COVINGTON PL</t>
  </si>
  <si>
    <t>C -19-27-429-017</t>
  </si>
  <si>
    <t>2780 S BRADWAY BLVD</t>
  </si>
  <si>
    <t>C -19-27-452-002</t>
  </si>
  <si>
    <t>356 N CLIFTON RD</t>
  </si>
  <si>
    <t>ECF Area 27138 Colonials</t>
  </si>
  <si>
    <t>C -19-26-355-004</t>
  </si>
  <si>
    <t>2327 TILBURY PL</t>
  </si>
  <si>
    <t>'27138</t>
  </si>
  <si>
    <t>C -19-26-355-016</t>
  </si>
  <si>
    <t>135 WADDINGTON RD</t>
  </si>
  <si>
    <t>C -19-26-376-012</t>
  </si>
  <si>
    <t>165 WESTWOOD DR</t>
  </si>
  <si>
    <t>C -19-27-201-017</t>
  </si>
  <si>
    <t>1339 ABERDOVEY PL</t>
  </si>
  <si>
    <t>C -19-27-351-006</t>
  </si>
  <si>
    <t>3585 ROLAND DR</t>
  </si>
  <si>
    <t>C -19-27-354-002</t>
  </si>
  <si>
    <t>3535 S BRADWAY BLVD</t>
  </si>
  <si>
    <t>C -19-27-354-003</t>
  </si>
  <si>
    <t>3501 S BRADWAY BLVD</t>
  </si>
  <si>
    <t>C -19-27-379-002</t>
  </si>
  <si>
    <t>150 DRURY LN</t>
  </si>
  <si>
    <t>C -19-27-379-003</t>
  </si>
  <si>
    <t>130 DRURY LN</t>
  </si>
  <si>
    <t>C -19-27-478-005</t>
  </si>
  <si>
    <t>204 N WILLIAMSBURY RD</t>
  </si>
  <si>
    <t>C -19-27-479-002</t>
  </si>
  <si>
    <t>330 N CRANBROOK CROSS RD</t>
  </si>
  <si>
    <t>C -19-27-479-006</t>
  </si>
  <si>
    <t>182 N GLENGARRY RD</t>
  </si>
  <si>
    <t>ECF Area 27140 Colonials</t>
  </si>
  <si>
    <t>C -19-27-227-008</t>
  </si>
  <si>
    <t>1343 INDIAN MOUND TRL</t>
  </si>
  <si>
    <t>'27140</t>
  </si>
  <si>
    <t>C -19-27-276-006</t>
  </si>
  <si>
    <t>2555 INDIAN MOUND RD</t>
  </si>
  <si>
    <t>C -19-27-276-011</t>
  </si>
  <si>
    <t>2727 INDIAN MOUND RD</t>
  </si>
  <si>
    <t>C -19-27-276-014</t>
  </si>
  <si>
    <t>2750 INDIAN MOUND S</t>
  </si>
  <si>
    <t>ECF Area 27150 Ranches</t>
  </si>
  <si>
    <t>C -19-27-351-013</t>
  </si>
  <si>
    <t>3624 TUCKAHOE RD</t>
  </si>
  <si>
    <t>'27150</t>
  </si>
  <si>
    <t>ECF Area 28110 Colonials</t>
  </si>
  <si>
    <t>C -19-28-201-015</t>
  </si>
  <si>
    <t>5622 LANE LAKE CT</t>
  </si>
  <si>
    <t>'28110</t>
  </si>
  <si>
    <t>Land Table 28110</t>
  </si>
  <si>
    <t>ECF Area 28120 Colonials</t>
  </si>
  <si>
    <t>C -19-28-202-016</t>
  </si>
  <si>
    <t>3826 MARR CT</t>
  </si>
  <si>
    <t>'28120</t>
  </si>
  <si>
    <t>Land Table 28120</t>
  </si>
  <si>
    <t>C -19-28-202-020</t>
  </si>
  <si>
    <t>3870 SHELLMARR LN</t>
  </si>
  <si>
    <t>C -19-28-226-003</t>
  </si>
  <si>
    <t>3781 SHELLMARR LN</t>
  </si>
  <si>
    <t>C -19-28-226-008</t>
  </si>
  <si>
    <t>3853 SHELLMARR LN</t>
  </si>
  <si>
    <t>C -19-28-226-022</t>
  </si>
  <si>
    <t>3780 QUARTON RD</t>
  </si>
  <si>
    <t>C -19-28-227-006</t>
  </si>
  <si>
    <t>3733 QUARTON RD</t>
  </si>
  <si>
    <t>C -19-28-227-013</t>
  </si>
  <si>
    <t>3775 QUARTON RD</t>
  </si>
  <si>
    <t>ECF Area 28120 Ranches</t>
  </si>
  <si>
    <t>C -19-28-226-014</t>
  </si>
  <si>
    <t>3731 LANE LAKE RD</t>
  </si>
  <si>
    <t>ECF Area 28120 Tri/Quad-Levels</t>
  </si>
  <si>
    <t>C -19-28-226-002</t>
  </si>
  <si>
    <t>3773 SHELLMARR LN</t>
  </si>
  <si>
    <t>C -19-28-227-021</t>
  </si>
  <si>
    <t>5656 ROUNDHILL RD</t>
  </si>
  <si>
    <t>C -19-28-276-003</t>
  </si>
  <si>
    <t>3779 PEABODY DR</t>
  </si>
  <si>
    <t>C -19-28-276-004</t>
  </si>
  <si>
    <t>3767 PEABODY DR</t>
  </si>
  <si>
    <t>ECF Area 28130 Ranches</t>
  </si>
  <si>
    <t>C -19-28-301-008</t>
  </si>
  <si>
    <t>6111 THORNCREST DR</t>
  </si>
  <si>
    <t>'28130</t>
  </si>
  <si>
    <t>Land Table 28130</t>
  </si>
  <si>
    <t>C -19-28-301-026</t>
  </si>
  <si>
    <t>4016 BLACKTHORN CT</t>
  </si>
  <si>
    <t>ECF Area 28132 Ranches</t>
  </si>
  <si>
    <t>C -19-28-151-002</t>
  </si>
  <si>
    <t>5730 BURNHAM RD</t>
  </si>
  <si>
    <t>'28132</t>
  </si>
  <si>
    <t>C -19-28-152-003</t>
  </si>
  <si>
    <t>5791 BURNHAM RD</t>
  </si>
  <si>
    <t>C -19-28-152-017</t>
  </si>
  <si>
    <t>5956 BLANDFORD RD</t>
  </si>
  <si>
    <t>ECF Area 28140 Ranches</t>
  </si>
  <si>
    <t>C -19-28-176-014</t>
  </si>
  <si>
    <t>5890 SNOWSHOE CIR</t>
  </si>
  <si>
    <t>'28140</t>
  </si>
  <si>
    <t>Land Table 28140</t>
  </si>
  <si>
    <t>ECF Area 28152 Ranches</t>
  </si>
  <si>
    <t>ECF Area 28160 Colonials</t>
  </si>
  <si>
    <t>C -19-28-251-002</t>
  </si>
  <si>
    <t>3881 QUARTON RD</t>
  </si>
  <si>
    <t>'28160</t>
  </si>
  <si>
    <t>Land Table 28160</t>
  </si>
  <si>
    <t>ECF Area 28160 Ranches</t>
  </si>
  <si>
    <t>C -19-28-401-010</t>
  </si>
  <si>
    <t>5970 ORCHARD BND</t>
  </si>
  <si>
    <t>C -19-28-402-002</t>
  </si>
  <si>
    <t>5901 E MILLER WAY RD</t>
  </si>
  <si>
    <t>ECF Area 28180 Colonials</t>
  </si>
  <si>
    <t>C -19-28-451-018</t>
  </si>
  <si>
    <t>3760 W MAPLE RD</t>
  </si>
  <si>
    <t>'28180</t>
  </si>
  <si>
    <t>Land Table 28180</t>
  </si>
  <si>
    <t>C -19-28-451-025</t>
  </si>
  <si>
    <t>6470 GOLFVIEW DR</t>
  </si>
  <si>
    <t>ECF Area 28180 Ranches</t>
  </si>
  <si>
    <t>C -19-28-451-019</t>
  </si>
  <si>
    <t>3752 W MAPLE RD</t>
  </si>
  <si>
    <t>C -19-28-476-002</t>
  </si>
  <si>
    <t>6095 GOLFVIEW DR</t>
  </si>
  <si>
    <t>ECF Area 28190 Tri/Quad-Levels</t>
  </si>
  <si>
    <t>C -19-28-203-013</t>
  </si>
  <si>
    <t>3935 SHELLMARR LN</t>
  </si>
  <si>
    <t>'28190</t>
  </si>
  <si>
    <t>Land Table 28190</t>
  </si>
  <si>
    <t>ECF Area 28192 Colonials</t>
  </si>
  <si>
    <t>C -19-21-377-005</t>
  </si>
  <si>
    <t>1045 TIMBERLAKE DR</t>
  </si>
  <si>
    <t>'28192</t>
  </si>
  <si>
    <t>ECF Area 28200 Colonials</t>
  </si>
  <si>
    <t>C -19-28-102-015</t>
  </si>
  <si>
    <t>5651 S ADAMS WAY</t>
  </si>
  <si>
    <t>'28200</t>
  </si>
  <si>
    <t>Land Table 28200</t>
  </si>
  <si>
    <t>C -19-28-102-025</t>
  </si>
  <si>
    <t>4077 JUSTIN CT</t>
  </si>
  <si>
    <t>ECF Area 28200 Ranches</t>
  </si>
  <si>
    <t>C -19-28-102-023</t>
  </si>
  <si>
    <t>4085 JUSTIN CT</t>
  </si>
  <si>
    <t>C -19-28-102-031</t>
  </si>
  <si>
    <t>4090 JUSTIN CT</t>
  </si>
  <si>
    <t>C -19-28-102-044</t>
  </si>
  <si>
    <t>5592 N ADAMS WAY</t>
  </si>
  <si>
    <t>ECF Area 28202 Colonials</t>
  </si>
  <si>
    <t>C -19-33-152-014</t>
  </si>
  <si>
    <t>4020 HIDDEN WOODS DR</t>
  </si>
  <si>
    <t>'28202</t>
  </si>
  <si>
    <t>Land Table 33202</t>
  </si>
  <si>
    <t>C -19-33-152-029</t>
  </si>
  <si>
    <t>4023 HIDDEN WOODS DR</t>
  </si>
  <si>
    <t>C -19-33-152-033</t>
  </si>
  <si>
    <t>4045 HIDDEN WOODS DR</t>
  </si>
  <si>
    <t>ECF Area 28202 Ranches</t>
  </si>
  <si>
    <t>C -19-33-152-031</t>
  </si>
  <si>
    <t>4037 HIDDEN WOODS DR</t>
  </si>
  <si>
    <t>ECF Area 28206 Ranches</t>
  </si>
  <si>
    <t>C -19-30-351-010</t>
  </si>
  <si>
    <t>6461 MAPLE HILLS DR</t>
  </si>
  <si>
    <t>'28206</t>
  </si>
  <si>
    <t>Land Table 30202</t>
  </si>
  <si>
    <t>C -19-30-351-017</t>
  </si>
  <si>
    <t>6493 MAPLE HILLS DR</t>
  </si>
  <si>
    <t>C -19-30-351-029</t>
  </si>
  <si>
    <t>6435 MAPLE HILLS DR</t>
  </si>
  <si>
    <t>C -19-30-351-049</t>
  </si>
  <si>
    <t>6453 MAPLE HILLS DR</t>
  </si>
  <si>
    <t>ECF Area 28210 Ranches</t>
  </si>
  <si>
    <t>C -19-28-303-001</t>
  </si>
  <si>
    <t>4091 CRANBROOK CT</t>
  </si>
  <si>
    <t>'28210</t>
  </si>
  <si>
    <t>Land Table 28204</t>
  </si>
  <si>
    <t>C -19-28-303-021</t>
  </si>
  <si>
    <t>4078 CRANBROOK CT</t>
  </si>
  <si>
    <t>ECF Area 28220 Colonials</t>
  </si>
  <si>
    <t>C -19-28-451-027</t>
  </si>
  <si>
    <t>6 THE OAKS</t>
  </si>
  <si>
    <t>'28220</t>
  </si>
  <si>
    <t>Land Table 28202</t>
  </si>
  <si>
    <t>ECF Area 29100 Ranches</t>
  </si>
  <si>
    <t>C -19-29-151-010</t>
  </si>
  <si>
    <t>5625 FORMAN DR</t>
  </si>
  <si>
    <t>'29100</t>
  </si>
  <si>
    <t>Land Table 29100</t>
  </si>
  <si>
    <t>C -19-29-301-019</t>
  </si>
  <si>
    <t>6307 DAKOTA CIR</t>
  </si>
  <si>
    <t>ECF Area 29110 Colonials</t>
  </si>
  <si>
    <t>C -19-29-402-017</t>
  </si>
  <si>
    <t>6245 WORLINGTON RD</t>
  </si>
  <si>
    <t>'29110</t>
  </si>
  <si>
    <t>Land Table 29110</t>
  </si>
  <si>
    <t>C -19-29-402-019</t>
  </si>
  <si>
    <t>6277 WORLINGTON RD</t>
  </si>
  <si>
    <t>C -19-29-402-039</t>
  </si>
  <si>
    <t>6175 WORLINGTON RD</t>
  </si>
  <si>
    <t>ECF Area 29110 Ranches</t>
  </si>
  <si>
    <t>C -19-29-377-005</t>
  </si>
  <si>
    <t>6383 WING LAKE RD</t>
  </si>
  <si>
    <t>C -19-29-402-041</t>
  </si>
  <si>
    <t>6195 WORLINGTON RD</t>
  </si>
  <si>
    <t>C -19-29-452-004</t>
  </si>
  <si>
    <t>6415 THURBER RD</t>
  </si>
  <si>
    <t>C -19-29-452-006</t>
  </si>
  <si>
    <t>6485 THURBER RD</t>
  </si>
  <si>
    <t>ECF Area 29111 Colonails</t>
  </si>
  <si>
    <t>C -19-29-402-038</t>
  </si>
  <si>
    <t>6165 WORLINGTON RD</t>
  </si>
  <si>
    <t>'29111</t>
  </si>
  <si>
    <t>ECF Area 29114 Colonials</t>
  </si>
  <si>
    <t>C -19-29-202-006</t>
  </si>
  <si>
    <t>5559 WESTWOOD LN</t>
  </si>
  <si>
    <t>'29114</t>
  </si>
  <si>
    <t>ECF Area 29114 Ranches</t>
  </si>
  <si>
    <t>C -19-29-201-007</t>
  </si>
  <si>
    <t>5617 KOLLY RD</t>
  </si>
  <si>
    <t>C -19-29-202-015</t>
  </si>
  <si>
    <t>5653 KOLLY RD</t>
  </si>
  <si>
    <t>C -19-29-202-016</t>
  </si>
  <si>
    <t>5649 KOLLY RD</t>
  </si>
  <si>
    <t>ECF Area 29116 Ranches</t>
  </si>
  <si>
    <t>ECF Area 29118 Tri/Quad-Levels</t>
  </si>
  <si>
    <t>C -19-29-151-002</t>
  </si>
  <si>
    <t>5525 FORMAN DR</t>
  </si>
  <si>
    <t>'29118</t>
  </si>
  <si>
    <t>Land Table 29118</t>
  </si>
  <si>
    <t>ECF Area 29120 Colonials</t>
  </si>
  <si>
    <t>C -19-29-276-004</t>
  </si>
  <si>
    <t>4131 MEADOW WAY</t>
  </si>
  <si>
    <t>'29120</t>
  </si>
  <si>
    <t>Land Table 29120</t>
  </si>
  <si>
    <t>ECF Area 29120 Ranches</t>
  </si>
  <si>
    <t>C -19-29-276-017</t>
  </si>
  <si>
    <t>4115 POMONA COLONY ST</t>
  </si>
  <si>
    <t>C -19-29-404-001</t>
  </si>
  <si>
    <t>6015 E SURREY RD</t>
  </si>
  <si>
    <t>C -19-29-454-010</t>
  </si>
  <si>
    <t>6310 E SURREY RD</t>
  </si>
  <si>
    <t>C -19-29-476-001</t>
  </si>
  <si>
    <t>4185 ORCHARD WAY</t>
  </si>
  <si>
    <t>ECF Area 29120 Tri/Quad-Levels</t>
  </si>
  <si>
    <t>C -19-29-226-023</t>
  </si>
  <si>
    <t>5760 CRABTREE RD</t>
  </si>
  <si>
    <t>ECF Area 29200 Colonails</t>
  </si>
  <si>
    <t>C -19-29-476-079</t>
  </si>
  <si>
    <t>900 TRAILWOOD PATH</t>
  </si>
  <si>
    <t>'29200</t>
  </si>
  <si>
    <t>Land Table 29200</t>
  </si>
  <si>
    <t>C -19-29-476-120</t>
  </si>
  <si>
    <t>1560 TRAILWOOD PATH</t>
  </si>
  <si>
    <t>ECF Area 29200 Ranches</t>
  </si>
  <si>
    <t>C -19-29-476-058</t>
  </si>
  <si>
    <t>550 BILLINGSGATE CT APT A</t>
  </si>
  <si>
    <t>C -19-29-476-059</t>
  </si>
  <si>
    <t>550 BILLINGSGATE CT APT D</t>
  </si>
  <si>
    <t>C -19-29-476-070</t>
  </si>
  <si>
    <t>750 TRAILWOOD PATH APT C</t>
  </si>
  <si>
    <t>C -19-29-476-101</t>
  </si>
  <si>
    <t>1250 TRAILWOOD PATH APT B</t>
  </si>
  <si>
    <t>C -19-29-476-111</t>
  </si>
  <si>
    <t>1450 TRAILWOOD PATH APT D</t>
  </si>
  <si>
    <t>C -19-29-476-117</t>
  </si>
  <si>
    <t>1550 TRAILWOOD PATH APT D</t>
  </si>
  <si>
    <t>ECF Area 29204 Ranches</t>
  </si>
  <si>
    <t>C -19-33-101-021</t>
  </si>
  <si>
    <t>4049 W MAPLE RD # A-202</t>
  </si>
  <si>
    <t>'29204</t>
  </si>
  <si>
    <t>Land Table 29202</t>
  </si>
  <si>
    <t>C -19-33-101-024</t>
  </si>
  <si>
    <t>4049 W MAPLE RD # A-205</t>
  </si>
  <si>
    <t>C -19-33-101-032</t>
  </si>
  <si>
    <t>4047 W MAPLE RD # B-203</t>
  </si>
  <si>
    <t>C -19-33-101-056</t>
  </si>
  <si>
    <t>4041 W MAPLE RD # E-203</t>
  </si>
  <si>
    <t>ECF Area 29205 Ranches/Other</t>
  </si>
  <si>
    <t>C -19-33-101-041</t>
  </si>
  <si>
    <t>4045 W MAPLE RD # C-204</t>
  </si>
  <si>
    <t>'29205</t>
  </si>
  <si>
    <t>C -19-33-101-034</t>
  </si>
  <si>
    <t>4045 W MAPLE RD # C-101</t>
  </si>
  <si>
    <t>C -19-33-101-050</t>
  </si>
  <si>
    <t>4041 W MAPLE RD # E-101</t>
  </si>
  <si>
    <t>ECF Area 30100 Ranches</t>
  </si>
  <si>
    <t>C -19-30-101-008</t>
  </si>
  <si>
    <t>4890 BALLANTRAE RD</t>
  </si>
  <si>
    <t>'30100</t>
  </si>
  <si>
    <t>Land Table 30100</t>
  </si>
  <si>
    <t>C -19-30-154-009</t>
  </si>
  <si>
    <t>5743 KENMOOR RD</t>
  </si>
  <si>
    <t>C -19-30-376-014</t>
  </si>
  <si>
    <t>4721 HEATHER LN</t>
  </si>
  <si>
    <t>C -19-30-376-016</t>
  </si>
  <si>
    <t>6300 NORHAM RD</t>
  </si>
  <si>
    <t>C -19-30-376-018</t>
  </si>
  <si>
    <t>4717 HEATHER LN</t>
  </si>
  <si>
    <t>C -19-30-452-008</t>
  </si>
  <si>
    <t>6041 EASTMOOR RD</t>
  </si>
  <si>
    <t>ECF Area 30100 Tri/Quad-Levels</t>
  </si>
  <si>
    <t>C -19-30-376-019</t>
  </si>
  <si>
    <t>4700 HEATHER LN</t>
  </si>
  <si>
    <t>ECF Area 30101 Colonials</t>
  </si>
  <si>
    <t>C -19-30-151-004</t>
  </si>
  <si>
    <t>4885 LOCH LOMOND DR</t>
  </si>
  <si>
    <t>'30101</t>
  </si>
  <si>
    <t>ECF Area 30110 Colonials</t>
  </si>
  <si>
    <t>C -19-30-127-015</t>
  </si>
  <si>
    <t>5623 RAVEN CT</t>
  </si>
  <si>
    <t>'30110</t>
  </si>
  <si>
    <t>Land Table 30110</t>
  </si>
  <si>
    <t>C -19-30-128-003</t>
  </si>
  <si>
    <t>5581 WOODWIND DR</t>
  </si>
  <si>
    <t>C -19-30-128-009</t>
  </si>
  <si>
    <t>5707 WOODWIND DR</t>
  </si>
  <si>
    <t>C -19-30-128-013</t>
  </si>
  <si>
    <t>5527 RAVEN RD</t>
  </si>
  <si>
    <t>C -19-30-128-014</t>
  </si>
  <si>
    <t>5546 KINGSMILL DR</t>
  </si>
  <si>
    <t>C -19-30-176-007</t>
  </si>
  <si>
    <t>4749 HEDGEWOOD DR</t>
  </si>
  <si>
    <t>Land Table 30112</t>
  </si>
  <si>
    <t>C -19-30-176-025</t>
  </si>
  <si>
    <t>5886 SUTTERS LN</t>
  </si>
  <si>
    <t>C -19-30-201-002</t>
  </si>
  <si>
    <t>5547 KINGSMILL DR</t>
  </si>
  <si>
    <t>C -19-30-202-003</t>
  </si>
  <si>
    <t>4675 QUARTON RD</t>
  </si>
  <si>
    <t>ECF Area 30110 Tri/Quad-Levels</t>
  </si>
  <si>
    <t>C -19-30-126-005</t>
  </si>
  <si>
    <t>4753 QUARTON RD</t>
  </si>
  <si>
    <t>C -19-30-128-007</t>
  </si>
  <si>
    <t>5631 WOODWIND DR</t>
  </si>
  <si>
    <t>ECF Area 30112 Colonials</t>
  </si>
  <si>
    <t>C -19-30-203-014</t>
  </si>
  <si>
    <t>5562 PEBBLESHIRE RD</t>
  </si>
  <si>
    <t>'30112</t>
  </si>
  <si>
    <t>C -19-30-203-016</t>
  </si>
  <si>
    <t>5634 PEBBLESHIRE RD</t>
  </si>
  <si>
    <t>C -19-30-228-011</t>
  </si>
  <si>
    <t>4516 WAGON WHEEL DR</t>
  </si>
  <si>
    <t>C -19-30-251-012</t>
  </si>
  <si>
    <t>5874 PENTLAND RD</t>
  </si>
  <si>
    <t>ECF Area 30112 Ranches</t>
  </si>
  <si>
    <t>C -19-30-228-006</t>
  </si>
  <si>
    <t>5540 FRANKLIN RD</t>
  </si>
  <si>
    <t>ECF Area 30112 Tri/Quad-Levels</t>
  </si>
  <si>
    <t>C -19-30-226-006</t>
  </si>
  <si>
    <t>5536 FARMERS CT</t>
  </si>
  <si>
    <t>C -19-30-276-004</t>
  </si>
  <si>
    <t>4561 BROUGHTON DR</t>
  </si>
  <si>
    <t>C -19-30-276-007</t>
  </si>
  <si>
    <t>4517 BROUGHTON DR</t>
  </si>
  <si>
    <t>ECF Area 30120 Colonials</t>
  </si>
  <si>
    <t>C -19-30-226-020</t>
  </si>
  <si>
    <t>5564 VILLAGE LN</t>
  </si>
  <si>
    <t>'30120</t>
  </si>
  <si>
    <t>Land Table 30120</t>
  </si>
  <si>
    <t>C -19-30-226-021</t>
  </si>
  <si>
    <t>5580 VILLAGE LN</t>
  </si>
  <si>
    <t>C -19-30-226-023</t>
  </si>
  <si>
    <t>5533 VILLAGE LN</t>
  </si>
  <si>
    <t>ECF Area 30130 Colonials</t>
  </si>
  <si>
    <t>C -19-30-276-025</t>
  </si>
  <si>
    <t>4530 WALDEN DR</t>
  </si>
  <si>
    <t>'30130</t>
  </si>
  <si>
    <t>Land Table 30130</t>
  </si>
  <si>
    <t>C -19-30-276-026</t>
  </si>
  <si>
    <t>4524 WALDEN DR</t>
  </si>
  <si>
    <t>ECF Area 30130 Ranches</t>
  </si>
  <si>
    <t>C -19-30-276-020</t>
  </si>
  <si>
    <t>4560 WALDEN DR</t>
  </si>
  <si>
    <t>ECF Area 30150 Colonials</t>
  </si>
  <si>
    <t>ECF Area 30150 Ranches</t>
  </si>
  <si>
    <t>C -19-30-476-020</t>
  </si>
  <si>
    <t>4550 W MAPLE RD</t>
  </si>
  <si>
    <t>'30150</t>
  </si>
  <si>
    <t>Land Table 30150</t>
  </si>
  <si>
    <t>C -19-30-476-023</t>
  </si>
  <si>
    <t>4510 W MAPLE RD</t>
  </si>
  <si>
    <t>C -19-30-477-009</t>
  </si>
  <si>
    <t>6150 FRANKLIN RD</t>
  </si>
  <si>
    <t>ECF Area 30151 Contemporary</t>
  </si>
  <si>
    <t>C -19-30-427-001</t>
  </si>
  <si>
    <t>6023 INDIANWOOD TRL</t>
  </si>
  <si>
    <t>'30151</t>
  </si>
  <si>
    <t>ECF Area 30152 Colonials</t>
  </si>
  <si>
    <t>C -19-31-226-005</t>
  </si>
  <si>
    <t>6660 INDIANWOOD TRL</t>
  </si>
  <si>
    <t>'30152</t>
  </si>
  <si>
    <t>C -19-31-226-008</t>
  </si>
  <si>
    <t>6760 ORINOCO CIR</t>
  </si>
  <si>
    <t>ECF Area 30152 Ranches</t>
  </si>
  <si>
    <t>C -19-31-226-007</t>
  </si>
  <si>
    <t>6730 INDIANWOOD TRL</t>
  </si>
  <si>
    <t>C -19-31-226-014</t>
  </si>
  <si>
    <t>6870 ORINOCO CIR</t>
  </si>
  <si>
    <t>C -19-31-276-006</t>
  </si>
  <si>
    <t>6750 FRANKLIN RD</t>
  </si>
  <si>
    <t>C -19-31-276-008</t>
  </si>
  <si>
    <t>6861 ORINOCO CIR</t>
  </si>
  <si>
    <t>ECF Area 30154 Colonials</t>
  </si>
  <si>
    <t>ECF Area 30154 Ranches</t>
  </si>
  <si>
    <t>C -19-32-101-029</t>
  </si>
  <si>
    <t>4421 W MAPLE RD</t>
  </si>
  <si>
    <t>'30154</t>
  </si>
  <si>
    <t>C -19-32-151-010</t>
  </si>
  <si>
    <t>6670 VACHON CT</t>
  </si>
  <si>
    <t>ECF Area 30154 Tri/Quad-Levels</t>
  </si>
  <si>
    <t>C -19-32-101-002</t>
  </si>
  <si>
    <t>4469 W MAPLE RD</t>
  </si>
  <si>
    <t>ECF Area 30200 Ranches</t>
  </si>
  <si>
    <t>C -19-30-351-067</t>
  </si>
  <si>
    <t>4797 APPLE GROVE CT</t>
  </si>
  <si>
    <t>'30200</t>
  </si>
  <si>
    <t>Land Table 30200</t>
  </si>
  <si>
    <t>ECF Area 31100 Ranches</t>
  </si>
  <si>
    <t>C -19-31-128-029</t>
  </si>
  <si>
    <t>6794 VALLEY SPRING RD</t>
  </si>
  <si>
    <t>'31100</t>
  </si>
  <si>
    <t>Land Table 31100</t>
  </si>
  <si>
    <t>C -19-31-128-035</t>
  </si>
  <si>
    <t>6926 VALLEY SPRING RD</t>
  </si>
  <si>
    <t>ECF Area 31110 Colonials</t>
  </si>
  <si>
    <t>C -19-31-152-003</t>
  </si>
  <si>
    <t>4867 WYE OAK RD</t>
  </si>
  <si>
    <t>'31110</t>
  </si>
  <si>
    <t>Land Table 31110</t>
  </si>
  <si>
    <t>C -19-31-153-025</t>
  </si>
  <si>
    <t>6895 HALYARD RD</t>
  </si>
  <si>
    <t>C -19-31-202-019</t>
  </si>
  <si>
    <t>6570 CASTLE DR</t>
  </si>
  <si>
    <t>C -19-31-202-023</t>
  </si>
  <si>
    <t>6690 CASTLE DR</t>
  </si>
  <si>
    <t>C -19-31-327-005</t>
  </si>
  <si>
    <t>7189 MEADOWLAKE RD</t>
  </si>
  <si>
    <t>C -19-31-351-009</t>
  </si>
  <si>
    <t>7230 MOHANSIC DR</t>
  </si>
  <si>
    <t>C -19-31-352-009</t>
  </si>
  <si>
    <t>7176 LINDENMERE DR</t>
  </si>
  <si>
    <t>C -19-31-352-019</t>
  </si>
  <si>
    <t>7332 LINDENMERE DR</t>
  </si>
  <si>
    <t>C -19-31-153-028</t>
  </si>
  <si>
    <t>6955 HALYARD RD</t>
  </si>
  <si>
    <t>C -19-31-202-033</t>
  </si>
  <si>
    <t>6998 CASTLE DR</t>
  </si>
  <si>
    <t>C -19-31-352-007</t>
  </si>
  <si>
    <t>7150 LINDENMERE DR</t>
  </si>
  <si>
    <t>C -19-31-352-014</t>
  </si>
  <si>
    <t>4837 KEW CT</t>
  </si>
  <si>
    <t>C -19-31-353-006</t>
  </si>
  <si>
    <t>7343 LINDENMERE DR</t>
  </si>
  <si>
    <t>C -19-31-351-015</t>
  </si>
  <si>
    <t>7388 LINDENMERE DR</t>
  </si>
  <si>
    <t>ECF Area 31130 Ranches</t>
  </si>
  <si>
    <t>C -19-31-401-004</t>
  </si>
  <si>
    <t>4640 PICKERING RD</t>
  </si>
  <si>
    <t>'31130</t>
  </si>
  <si>
    <t>Land Table 31130</t>
  </si>
  <si>
    <t>C -19-31-402-004</t>
  </si>
  <si>
    <t>4635 PICKERING RD</t>
  </si>
  <si>
    <t>C -19-31-402-008</t>
  </si>
  <si>
    <t>4585 PICKERING RD</t>
  </si>
  <si>
    <t>ECF Area 31140 Colonials</t>
  </si>
  <si>
    <t>C -19-31-430-001</t>
  </si>
  <si>
    <t>4583 CHELSEA LN</t>
  </si>
  <si>
    <t>'31140</t>
  </si>
  <si>
    <t>Land Table 31140</t>
  </si>
  <si>
    <t>C -19-31-430-007</t>
  </si>
  <si>
    <t>7249 CAMDEN CT</t>
  </si>
  <si>
    <t>C -19-31-451-034</t>
  </si>
  <si>
    <t>4622 CHELSEA LN</t>
  </si>
  <si>
    <t>ECF Area 31150 Ranches</t>
  </si>
  <si>
    <t>C -19-31-427-007</t>
  </si>
  <si>
    <t>4554 PRIVATE LAKE DR</t>
  </si>
  <si>
    <t>'31150</t>
  </si>
  <si>
    <t>Land Table 31150</t>
  </si>
  <si>
    <t>ECF Area 31200 Ranches</t>
  </si>
  <si>
    <t>C -19-31-303-001</t>
  </si>
  <si>
    <t>7314 MEADOWLAKE HILLS DR</t>
  </si>
  <si>
    <t>'31200</t>
  </si>
  <si>
    <t>Land Table 31200</t>
  </si>
  <si>
    <t>C -19-31-303-015</t>
  </si>
  <si>
    <t>7315 MEADOWLAKE HILLS DR</t>
  </si>
  <si>
    <t>ECF Area 32100 Colonials</t>
  </si>
  <si>
    <t>ECF Area 32100 Ranches</t>
  </si>
  <si>
    <t>C -19-32-151-015</t>
  </si>
  <si>
    <t>6716 VACHON DR</t>
  </si>
  <si>
    <t>'32100</t>
  </si>
  <si>
    <t>Land Table 32100</t>
  </si>
  <si>
    <t>C -19-32-151-024</t>
  </si>
  <si>
    <t>6788 VACHON DR</t>
  </si>
  <si>
    <t>ECF Area 32110 Colonials</t>
  </si>
  <si>
    <t>ECF Area 32110 Ranches</t>
  </si>
  <si>
    <t>C -19-32-126-002</t>
  </si>
  <si>
    <t>6561 WING LAKE RD</t>
  </si>
  <si>
    <t>'32110</t>
  </si>
  <si>
    <t>Land Table 32110</t>
  </si>
  <si>
    <t>C -19-32-126-025</t>
  </si>
  <si>
    <t>6525 WING LAKE RD</t>
  </si>
  <si>
    <t>ECF Area 32111 Colonials</t>
  </si>
  <si>
    <t>C -19-32-126-017</t>
  </si>
  <si>
    <t>6700 COLBY LN</t>
  </si>
  <si>
    <t>'32111</t>
  </si>
  <si>
    <t>C -19-32-176-011</t>
  </si>
  <si>
    <t>6785 COLBY LN</t>
  </si>
  <si>
    <t>ECF Area 32120 Colonials</t>
  </si>
  <si>
    <t>C -19-32-202-001</t>
  </si>
  <si>
    <t>6507 SPRUCE DR</t>
  </si>
  <si>
    <t>'32120</t>
  </si>
  <si>
    <t>Land Table 32120</t>
  </si>
  <si>
    <t>C -19-32-204-002</t>
  </si>
  <si>
    <t>6529 CATHEDRAL DR</t>
  </si>
  <si>
    <t>C -19-32-204-003</t>
  </si>
  <si>
    <t>6551 CATHEDRAL DR</t>
  </si>
  <si>
    <t>C -19-32-403-006</t>
  </si>
  <si>
    <t>7049 WOODBANK DR</t>
  </si>
  <si>
    <t>C -19-32-451-016</t>
  </si>
  <si>
    <t>7455 CATHEDRAL DR</t>
  </si>
  <si>
    <t>C -19-32-453-004</t>
  </si>
  <si>
    <t>7159 GLENGROVE DR</t>
  </si>
  <si>
    <t>ECF Area 32120 Ranches</t>
  </si>
  <si>
    <t>C -19-32-204-036</t>
  </si>
  <si>
    <t>6832 WOODBANK DR</t>
  </si>
  <si>
    <t>C -19-32-276-024</t>
  </si>
  <si>
    <t>6850 WHITE PINE DR</t>
  </si>
  <si>
    <t>C -19-32-278-001</t>
  </si>
  <si>
    <t>6883 SANDALWOOD DR</t>
  </si>
  <si>
    <t>C -19-32-403-009</t>
  </si>
  <si>
    <t>6890 CEDARBROOK DR</t>
  </si>
  <si>
    <t>C -19-32-426-004</t>
  </si>
  <si>
    <t>6966 SANDALWOOD DR</t>
  </si>
  <si>
    <t>C -19-32-428-001</t>
  </si>
  <si>
    <t>7011 WHITE PINE DR</t>
  </si>
  <si>
    <t>ECF Area 32120 Tri/Quad-Levels</t>
  </si>
  <si>
    <t>C -19-32-201-012</t>
  </si>
  <si>
    <t>6756 SPRUCE DR</t>
  </si>
  <si>
    <t>C -19-32-202-009</t>
  </si>
  <si>
    <t>6701 SPRUCE DR</t>
  </si>
  <si>
    <t>C -19-32-202-023</t>
  </si>
  <si>
    <t>6648 TIMBER RIDGE DR</t>
  </si>
  <si>
    <t>C -19-32-202-027</t>
  </si>
  <si>
    <t>6736 TIMBER RIDGE DR</t>
  </si>
  <si>
    <t>C -19-32-203-001</t>
  </si>
  <si>
    <t>6511 TIMBER RIDGE DR</t>
  </si>
  <si>
    <t>C -19-32-204-010</t>
  </si>
  <si>
    <t>6717 CATHEDRAL DR</t>
  </si>
  <si>
    <t>C -19-32-204-025</t>
  </si>
  <si>
    <t>6612 WOODBANK DR</t>
  </si>
  <si>
    <t>C -19-32-276-021</t>
  </si>
  <si>
    <t>6820 WHITE PINE DR</t>
  </si>
  <si>
    <t>C -19-32-401-010</t>
  </si>
  <si>
    <t>7142 CATHEDRAL DR</t>
  </si>
  <si>
    <t>C -19-32-401-017</t>
  </si>
  <si>
    <t>7310 CATHEDRAL DR</t>
  </si>
  <si>
    <t>C -19-32-401-021</t>
  </si>
  <si>
    <t>7408 CATHEDRAL DR</t>
  </si>
  <si>
    <t>C -19-32-401-022</t>
  </si>
  <si>
    <t>7432 CATHEDRAL DR</t>
  </si>
  <si>
    <t>C -19-32-402-009</t>
  </si>
  <si>
    <t>7125 CATHEDRAL DR</t>
  </si>
  <si>
    <t>C -19-32-403-004</t>
  </si>
  <si>
    <t>7003 WOODBANK DR</t>
  </si>
  <si>
    <t>C -19-32-426-005</t>
  </si>
  <si>
    <t>6980 SANDALWOOD DR</t>
  </si>
  <si>
    <t>C -19-32-427-003</t>
  </si>
  <si>
    <t>6987 SANDALWOOD DR</t>
  </si>
  <si>
    <t>C -19-32-451-009</t>
  </si>
  <si>
    <t>7285 CATHEDRAL DR</t>
  </si>
  <si>
    <t>C -19-32-452-008</t>
  </si>
  <si>
    <t>7435 SAINT AUBURN DR</t>
  </si>
  <si>
    <t>ECF Area 32130 Colonials</t>
  </si>
  <si>
    <t>C -19-32-304-004</t>
  </si>
  <si>
    <t>7140 PATERESE DR</t>
  </si>
  <si>
    <t>'32130</t>
  </si>
  <si>
    <t>Land Table 32130</t>
  </si>
  <si>
    <t>ECF Area 32130 Ranches</t>
  </si>
  <si>
    <t>C -19-32-303-017</t>
  </si>
  <si>
    <t>7160 WING LAKE RD</t>
  </si>
  <si>
    <t>C -19-32-304-002</t>
  </si>
  <si>
    <t>7155 HOLIDAY DR</t>
  </si>
  <si>
    <t>C -19-32-305-016</t>
  </si>
  <si>
    <t>7100 HOLIDAY DR</t>
  </si>
  <si>
    <t>C -19-32-351-007</t>
  </si>
  <si>
    <t>7250 HOLIDAY DR</t>
  </si>
  <si>
    <t>ECF Area 32140 Colonials</t>
  </si>
  <si>
    <t>C -19-32-351-022</t>
  </si>
  <si>
    <t>4390 STONY RIVER DR</t>
  </si>
  <si>
    <t>'32140</t>
  </si>
  <si>
    <t>Land Table 32140</t>
  </si>
  <si>
    <t>C -19-32-353-005</t>
  </si>
  <si>
    <t>7460 STONY RIVER CT</t>
  </si>
  <si>
    <t>C -19-32-353-009</t>
  </si>
  <si>
    <t>7437 STONY RIVER CT</t>
  </si>
  <si>
    <t>ECF Area 32140 Ranches</t>
  </si>
  <si>
    <t>C -19-32-353-004</t>
  </si>
  <si>
    <t>7448 STONY RIVER CT</t>
  </si>
  <si>
    <t>ECF Area 32150 Colonials</t>
  </si>
  <si>
    <t>C -19-32-327-019</t>
  </si>
  <si>
    <t>4361 SPRUCE HILL LN</t>
  </si>
  <si>
    <t>'32150</t>
  </si>
  <si>
    <t>Land Table 32150</t>
  </si>
  <si>
    <t>ECF Area 32200 Colonials</t>
  </si>
  <si>
    <t>C -19-32-328-002</t>
  </si>
  <si>
    <t>7303 BROOKSIDE VILLAGE CT</t>
  </si>
  <si>
    <t>'32200</t>
  </si>
  <si>
    <t>Land Table 32200</t>
  </si>
  <si>
    <t>C -19-32-328-004</t>
  </si>
  <si>
    <t>7307 BROOKSIDE VILLAGE CT</t>
  </si>
  <si>
    <t>C -19-32-328-007</t>
  </si>
  <si>
    <t>7313 BROOKSIDE VILLAGE CT</t>
  </si>
  <si>
    <t>C -19-32-328-008</t>
  </si>
  <si>
    <t>7315 BROOKSIDE VILLAGE CT</t>
  </si>
  <si>
    <t>C -19-32-328-009</t>
  </si>
  <si>
    <t>7317 BROOKSIDE VILLAGE CT</t>
  </si>
  <si>
    <t>ECF Area 33100 Colonials</t>
  </si>
  <si>
    <t>C -19-33-151-018</t>
  </si>
  <si>
    <t>4025 FAIRLANE DR</t>
  </si>
  <si>
    <t>'33100</t>
  </si>
  <si>
    <t>Land Table 33100</t>
  </si>
  <si>
    <t>ECF Area 33100 Ranches</t>
  </si>
  <si>
    <t>C -19-33-101-010</t>
  </si>
  <si>
    <t>4052 COUNTRY CLUB DR</t>
  </si>
  <si>
    <t>C -19-33-151-020</t>
  </si>
  <si>
    <t>6755 OLD CREEK RD</t>
  </si>
  <si>
    <t>ECF Area 33104 Colonails</t>
  </si>
  <si>
    <t>C -19-33-151-023</t>
  </si>
  <si>
    <t>4061 COUNTRY CLUB DR</t>
  </si>
  <si>
    <t>'33104</t>
  </si>
  <si>
    <t>Land Table 33104</t>
  </si>
  <si>
    <t>C -19-33-177-004</t>
  </si>
  <si>
    <t>3939 OAKLAND DR</t>
  </si>
  <si>
    <t>'33110</t>
  </si>
  <si>
    <t>Land Table 33110</t>
  </si>
  <si>
    <t>C -19-33-177-015</t>
  </si>
  <si>
    <t>3916 MOUNT VERNON DR</t>
  </si>
  <si>
    <t>C -19-33-177-016</t>
  </si>
  <si>
    <t>3908 MOUNT VERNON DR</t>
  </si>
  <si>
    <t>ECF Area 33111 Colonials</t>
  </si>
  <si>
    <t>C -19-33-176-006</t>
  </si>
  <si>
    <t>3906 OAKLAND DR</t>
  </si>
  <si>
    <t>'33111</t>
  </si>
  <si>
    <t>C -19-33-179-001</t>
  </si>
  <si>
    <t>3895 OAKLAND DR</t>
  </si>
  <si>
    <t>ECF Area 33120 Colonials</t>
  </si>
  <si>
    <t>C -19-33-301-005</t>
  </si>
  <si>
    <t>4044 LINCOLN DR</t>
  </si>
  <si>
    <t>'33120</t>
  </si>
  <si>
    <t>Land Table 33120</t>
  </si>
  <si>
    <t>C -19-33-302-016</t>
  </si>
  <si>
    <t>4067 PARKWOOD CT</t>
  </si>
  <si>
    <t>C -19-33-427-017</t>
  </si>
  <si>
    <t>7244 LAHSER RD</t>
  </si>
  <si>
    <t>C -19-33-452-015</t>
  </si>
  <si>
    <t>7400 JACKSON PARK DR</t>
  </si>
  <si>
    <t>C -19-33-477-011</t>
  </si>
  <si>
    <t>7460 PARKSTONE LN</t>
  </si>
  <si>
    <t>ECF Area 33120 Ranches</t>
  </si>
  <si>
    <t>C -19-33-301-002</t>
  </si>
  <si>
    <t>4074 LINCOLN DR</t>
  </si>
  <si>
    <t>C -19-33-302-031</t>
  </si>
  <si>
    <t>7440 W GREENWICH DR</t>
  </si>
  <si>
    <t>C -19-33-402-011</t>
  </si>
  <si>
    <t>3781 LINCOLN DR</t>
  </si>
  <si>
    <t>C -19-33-451-007</t>
  </si>
  <si>
    <t>7299 OLD MILL RD</t>
  </si>
  <si>
    <t>C -19-33-452-017</t>
  </si>
  <si>
    <t>7440 JACKSON PARK DR</t>
  </si>
  <si>
    <t>ECF Area 33120 Tri/Quad-Levels</t>
  </si>
  <si>
    <t>C -19-33-477-004</t>
  </si>
  <si>
    <t>7471 JACKSON PARK DR</t>
  </si>
  <si>
    <t>ECF Area 33121 Colonials</t>
  </si>
  <si>
    <t>C -19-33-326-016</t>
  </si>
  <si>
    <t>7065 PINEWOOD CT</t>
  </si>
  <si>
    <t>'33121</t>
  </si>
  <si>
    <t>C -19-33-451-002</t>
  </si>
  <si>
    <t>7145 OLD MILL RD</t>
  </si>
  <si>
    <t>ECF Area 33200 Colonials</t>
  </si>
  <si>
    <t>C -19-33-476-039</t>
  </si>
  <si>
    <t>7475 PINEHURST CIR</t>
  </si>
  <si>
    <t>'33200</t>
  </si>
  <si>
    <t>Land Table 33200</t>
  </si>
  <si>
    <t>ECF Area 34100 Colonials</t>
  </si>
  <si>
    <t>C -19-34-326-007</t>
  </si>
  <si>
    <t>3260 E BRECKENRIDGE LN</t>
  </si>
  <si>
    <t>'34100</t>
  </si>
  <si>
    <t>Land Table 34100</t>
  </si>
  <si>
    <t>C -19-34-326-016</t>
  </si>
  <si>
    <t>3273 E BRADFORD DR</t>
  </si>
  <si>
    <t>ECF Area 34100 Ranches</t>
  </si>
  <si>
    <t>C -19-34-101-006</t>
  </si>
  <si>
    <t>6695 LAHSER RD</t>
  </si>
  <si>
    <t>C -19-34-101-014</t>
  </si>
  <si>
    <t>3687 W BRADFORD DR</t>
  </si>
  <si>
    <t>C -19-34-101-026</t>
  </si>
  <si>
    <t>3623 W BRADFORD DR</t>
  </si>
  <si>
    <t>C -19-34-129-009</t>
  </si>
  <si>
    <t>409 WADSWORTH LN</t>
  </si>
  <si>
    <t>C -19-34-201-003</t>
  </si>
  <si>
    <t>165 WESTBOURNE DR</t>
  </si>
  <si>
    <t>C -19-34-251-002</t>
  </si>
  <si>
    <t>2969 SUMMERVALE LN</t>
  </si>
  <si>
    <t>C -19-34-253-014</t>
  </si>
  <si>
    <t>2950 MIDDLEBURY LN</t>
  </si>
  <si>
    <t>C -19-34-276-004</t>
  </si>
  <si>
    <t>2820 HEATHFIELD RD</t>
  </si>
  <si>
    <t>C -19-34-276-033</t>
  </si>
  <si>
    <t>786 S CRANBROOK RD</t>
  </si>
  <si>
    <t>C -19-34-277-005</t>
  </si>
  <si>
    <t>565 WESTBOURNE DR</t>
  </si>
  <si>
    <t>C -19-34-401-001</t>
  </si>
  <si>
    <t>2969 E BRADFORD DR</t>
  </si>
  <si>
    <t>ECF Area 34100 Tri/Quad-Levels</t>
  </si>
  <si>
    <t>C -19-34-101-011</t>
  </si>
  <si>
    <t>3690 BERKSHIRE DR</t>
  </si>
  <si>
    <t>C -19-34-126-011</t>
  </si>
  <si>
    <t>3263 W MAPLE RD</t>
  </si>
  <si>
    <t>C -19-34-126-016</t>
  </si>
  <si>
    <t>153 WADSWORTH LN</t>
  </si>
  <si>
    <t>C -19-34-127-010</t>
  </si>
  <si>
    <t>442 DALEBROOK LN</t>
  </si>
  <si>
    <t>C -19-34-152-013</t>
  </si>
  <si>
    <t>3505 MIDDLEBURY LN</t>
  </si>
  <si>
    <t>ECF Area 34101 Colonials</t>
  </si>
  <si>
    <t>C -19-34-103-024</t>
  </si>
  <si>
    <t>444 HILLBORO DR</t>
  </si>
  <si>
    <t>'34101</t>
  </si>
  <si>
    <t>C -19-34-129-004</t>
  </si>
  <si>
    <t>231 WADSWORTH LN</t>
  </si>
  <si>
    <t>C -19-34-129-006</t>
  </si>
  <si>
    <t>307 WADSWORTH LN</t>
  </si>
  <si>
    <t>C -19-34-152-006</t>
  </si>
  <si>
    <t>3520 W BRADFORD DR</t>
  </si>
  <si>
    <t>C -19-34-152-008</t>
  </si>
  <si>
    <t>3486 W BRADFORD DR</t>
  </si>
  <si>
    <t>C -19-34-176-018</t>
  </si>
  <si>
    <t>3160 BERKSHIRE DR</t>
  </si>
  <si>
    <t>C -19-34-180-002</t>
  </si>
  <si>
    <t>3183 E BRECKENRIDGE LN</t>
  </si>
  <si>
    <t>C -19-34-276-021</t>
  </si>
  <si>
    <t>556 WESTBOURNE DR</t>
  </si>
  <si>
    <t>ECF Area 34110 Colonials</t>
  </si>
  <si>
    <t>C -19-34-232-013</t>
  </si>
  <si>
    <t>567 S CRANBROOK CROSS RD</t>
  </si>
  <si>
    <t>'34110</t>
  </si>
  <si>
    <t>Land Table 34110</t>
  </si>
  <si>
    <t>C -19-34-277-023</t>
  </si>
  <si>
    <t>524 S CRANBROOK CROSS RD</t>
  </si>
  <si>
    <t>ECF Area 34110 Ranches</t>
  </si>
  <si>
    <t>C -19-34-201-023</t>
  </si>
  <si>
    <t>154 S CRANBROOK CROSS RD</t>
  </si>
  <si>
    <t>402</t>
  </si>
  <si>
    <t>C -19-34-201-026</t>
  </si>
  <si>
    <t>200 S CRANBROOK CROSS RD</t>
  </si>
  <si>
    <t>C -19-34-226-026</t>
  </si>
  <si>
    <t>220 S WILLIAMSBURY RD</t>
  </si>
  <si>
    <t>C -19-34-227-008</t>
  </si>
  <si>
    <t>276 S WILLIAMSBURY RD</t>
  </si>
  <si>
    <t>C -19-34-228-003</t>
  </si>
  <si>
    <t>155 S WILLIAMSBURY RD</t>
  </si>
  <si>
    <t>C -19-34-228-016</t>
  </si>
  <si>
    <t>218 S GLENGARRY RD</t>
  </si>
  <si>
    <t>C -19-34-231-009</t>
  </si>
  <si>
    <t>437 S WILLIAMSBURY RD</t>
  </si>
  <si>
    <t>C -19-34-231-022</t>
  </si>
  <si>
    <t>326 S GLENGARRY RD</t>
  </si>
  <si>
    <t>C -19-34-277-022</t>
  </si>
  <si>
    <t>506 S CRANBROOK CROSS RD</t>
  </si>
  <si>
    <t>ECF Area 34112 Ranches</t>
  </si>
  <si>
    <t>C -19-34-226-005</t>
  </si>
  <si>
    <t>152 BASSETT PL</t>
  </si>
  <si>
    <t>'34112</t>
  </si>
  <si>
    <t>ECF Area 34120 Ranches</t>
  </si>
  <si>
    <t>C -19-34-352-008</t>
  </si>
  <si>
    <t>21540 W 14 MILE RD</t>
  </si>
  <si>
    <t>'34120</t>
  </si>
  <si>
    <t>Land Table 34120</t>
  </si>
  <si>
    <t>C -19-34-376-002</t>
  </si>
  <si>
    <t>1570 FOREST LN</t>
  </si>
  <si>
    <t>ECF Area 34121 Colonials</t>
  </si>
  <si>
    <t>C -19-34-377-002</t>
  </si>
  <si>
    <t>1335 FOREST LN</t>
  </si>
  <si>
    <t>'34121</t>
  </si>
  <si>
    <t>ECF Area 34130 Single Family</t>
  </si>
  <si>
    <t>C -19-34-402-009</t>
  </si>
  <si>
    <t>1231 FOX CHASE RD</t>
  </si>
  <si>
    <t>'34130</t>
  </si>
  <si>
    <t>Land Table 34130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</si>
</sst>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_);[Red]\(\$#,##0\)"/>
    <numFmt numFmtId="165" formatCode="#0.00_);[Red]\(#0.00\)"/>
    <numFmt numFmtId="166" formatCode="\$#,##0.00_);[Red]\(\$#,##0.00\)"/>
    <numFmt numFmtId="167" formatCode="#0.00000_);[Red]\(#0.00000\)"/>
  </numFmts>
  <fonts count="4" x14ac:knownFonts="1">
    <font>
      <b/>
      <sz val="11"/>
      <color indexed="8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38" fontId="2" fillId="0" borderId="4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38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14" fontId="2" fillId="0" borderId="9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38" fontId="2" fillId="0" borderId="9" xfId="0" applyNumberFormat="1" applyFont="1" applyFill="1" applyBorder="1" applyAlignment="1">
      <alignment horizontal="center"/>
    </xf>
    <xf numFmtId="166" fontId="2" fillId="0" borderId="9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38" fontId="2" fillId="0" borderId="2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/>
    <xf numFmtId="0" fontId="2" fillId="3" borderId="4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9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0" borderId="14" xfId="0" applyNumberFormat="1" applyFont="1" applyFill="1" applyBorder="1" applyAlignment="1">
      <alignment horizontal="center"/>
    </xf>
    <xf numFmtId="14" fontId="2" fillId="0" borderId="14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5" fontId="2" fillId="0" borderId="14" xfId="0" applyNumberFormat="1" applyFont="1" applyFill="1" applyBorder="1" applyAlignment="1">
      <alignment horizontal="center"/>
    </xf>
    <xf numFmtId="38" fontId="2" fillId="0" borderId="14" xfId="0" applyNumberFormat="1" applyFont="1" applyFill="1" applyBorder="1" applyAlignment="1">
      <alignment horizontal="center"/>
    </xf>
    <xf numFmtId="166" fontId="2" fillId="0" borderId="14" xfId="0" applyNumberFormat="1" applyFont="1" applyFill="1" applyBorder="1" applyAlignment="1">
      <alignment horizontal="center"/>
    </xf>
    <xf numFmtId="0" fontId="2" fillId="3" borderId="14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3" borderId="9" xfId="0" applyFill="1" applyBorder="1"/>
    <xf numFmtId="0" fontId="0" fillId="0" borderId="10" xfId="0" applyBorder="1"/>
    <xf numFmtId="167" fontId="1" fillId="2" borderId="1" xfId="0" applyNumberFormat="1" applyFont="1" applyFill="1" applyBorder="1" applyAlignment="1">
      <alignment horizontal="center"/>
    </xf>
    <xf numFmtId="167" fontId="2" fillId="0" borderId="4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167" fontId="2" fillId="0" borderId="9" xfId="0" applyNumberFormat="1" applyFont="1" applyFill="1" applyBorder="1" applyAlignment="1">
      <alignment horizontal="center"/>
    </xf>
    <xf numFmtId="167" fontId="2" fillId="0" borderId="2" xfId="0" applyNumberFormat="1" applyFont="1" applyFill="1" applyBorder="1" applyAlignment="1">
      <alignment horizontal="center"/>
    </xf>
    <xf numFmtId="167" fontId="2" fillId="0" borderId="14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14" xfId="0" applyNumberFormat="1" applyFont="1" applyFill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0" fontId="2" fillId="0" borderId="16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14" fontId="2" fillId="0" borderId="17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165" fontId="2" fillId="0" borderId="17" xfId="0" applyNumberFormat="1" applyFont="1" applyFill="1" applyBorder="1" applyAlignment="1">
      <alignment horizontal="center"/>
    </xf>
    <xf numFmtId="164" fontId="2" fillId="4" borderId="17" xfId="0" applyNumberFormat="1" applyFont="1" applyFill="1" applyBorder="1" applyAlignment="1">
      <alignment horizontal="center"/>
    </xf>
    <xf numFmtId="167" fontId="2" fillId="0" borderId="17" xfId="0" applyNumberFormat="1" applyFont="1" applyFill="1" applyBorder="1" applyAlignment="1">
      <alignment horizontal="center"/>
    </xf>
    <xf numFmtId="38" fontId="2" fillId="0" borderId="17" xfId="0" applyNumberFormat="1" applyFont="1" applyFill="1" applyBorder="1" applyAlignment="1">
      <alignment horizontal="center"/>
    </xf>
    <xf numFmtId="166" fontId="2" fillId="0" borderId="17" xfId="0" applyNumberFormat="1" applyFont="1" applyFill="1" applyBorder="1" applyAlignment="1">
      <alignment horizontal="center"/>
    </xf>
    <xf numFmtId="0" fontId="2" fillId="3" borderId="17" xfId="0" applyNumberFormat="1" applyFont="1" applyFill="1" applyBorder="1" applyAlignment="1">
      <alignment horizontal="center"/>
    </xf>
    <xf numFmtId="0" fontId="2" fillId="0" borderId="18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91B8-4D85-420E-8AD6-65554544E24F}">
  <dimension ref="A1:W123"/>
  <sheetViews>
    <sheetView topLeftCell="B1" workbookViewId="0">
      <selection activeCell="G7" sqref="G7"/>
    </sheetView>
  </sheetViews>
  <sheetFormatPr defaultRowHeight="15" x14ac:dyDescent="0.25"/>
  <cols>
    <col min="1" max="1" width="21.5703125" bestFit="1" customWidth="1"/>
    <col min="2" max="2" width="42.5703125" bestFit="1" customWidth="1"/>
    <col min="3" max="4" width="8.7109375" bestFit="1" customWidth="1"/>
    <col min="5" max="5" width="5.140625" bestFit="1" customWidth="1"/>
    <col min="6" max="6" width="14.85546875" bestFit="1" customWidth="1"/>
    <col min="7" max="7" width="9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4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x14ac:dyDescent="0.25">
      <c r="A2" s="8" t="s">
        <v>23</v>
      </c>
      <c r="B2" s="9" t="s">
        <v>24</v>
      </c>
      <c r="C2" s="10">
        <v>45565</v>
      </c>
      <c r="D2" s="11">
        <v>560000</v>
      </c>
      <c r="E2" s="9" t="s">
        <v>25</v>
      </c>
      <c r="F2" s="9" t="s">
        <v>26</v>
      </c>
      <c r="G2" s="11">
        <v>560000</v>
      </c>
      <c r="H2" s="11">
        <v>272980</v>
      </c>
      <c r="I2" s="12">
        <f>H2/G2*100</f>
        <v>48.746428571428574</v>
      </c>
      <c r="J2" s="11">
        <v>545953</v>
      </c>
      <c r="K2" s="11">
        <v>169806</v>
      </c>
      <c r="L2" s="67">
        <f>G2-K2</f>
        <v>390194</v>
      </c>
      <c r="M2" s="67">
        <v>597058</v>
      </c>
      <c r="N2" s="62">
        <f t="shared" ref="N2:N7" si="0">L2/M2</f>
        <v>0.65352779796937654</v>
      </c>
      <c r="O2" s="13">
        <v>3026</v>
      </c>
      <c r="P2" s="14">
        <f>L2/O2</f>
        <v>128.94712491738269</v>
      </c>
      <c r="Q2" s="43" t="s">
        <v>27</v>
      </c>
      <c r="R2" s="9" t="s">
        <v>28</v>
      </c>
      <c r="S2" s="11">
        <v>169806</v>
      </c>
      <c r="T2" s="9" t="s">
        <v>29</v>
      </c>
      <c r="U2" s="9" t="s">
        <v>30</v>
      </c>
      <c r="V2" s="9">
        <v>70</v>
      </c>
      <c r="W2" s="15" t="s">
        <v>31</v>
      </c>
    </row>
    <row r="3" spans="1:23" x14ac:dyDescent="0.25">
      <c r="A3" s="16" t="s">
        <v>32</v>
      </c>
      <c r="B3" s="17" t="s">
        <v>33</v>
      </c>
      <c r="C3" s="18">
        <v>45065</v>
      </c>
      <c r="D3" s="19">
        <v>625000</v>
      </c>
      <c r="E3" s="17" t="s">
        <v>25</v>
      </c>
      <c r="F3" s="17" t="s">
        <v>26</v>
      </c>
      <c r="G3" s="19">
        <v>625000</v>
      </c>
      <c r="H3" s="19">
        <v>306640</v>
      </c>
      <c r="I3" s="20">
        <f>H3/G3*100</f>
        <v>49.062400000000004</v>
      </c>
      <c r="J3" s="19">
        <v>613271</v>
      </c>
      <c r="K3" s="19">
        <v>191128</v>
      </c>
      <c r="L3" s="68">
        <f>G3-K3</f>
        <v>433872</v>
      </c>
      <c r="M3" s="68">
        <v>670068</v>
      </c>
      <c r="N3" s="63">
        <f t="shared" si="0"/>
        <v>0.64750443238596678</v>
      </c>
      <c r="O3" s="21">
        <v>3247</v>
      </c>
      <c r="P3" s="22">
        <f>L3/O3</f>
        <v>133.62242069602709</v>
      </c>
      <c r="Q3" s="44" t="s">
        <v>27</v>
      </c>
      <c r="R3" s="17" t="s">
        <v>28</v>
      </c>
      <c r="S3" s="19">
        <v>191128</v>
      </c>
      <c r="T3" s="17" t="s">
        <v>29</v>
      </c>
      <c r="U3" s="17" t="s">
        <v>30</v>
      </c>
      <c r="V3" s="17">
        <v>71</v>
      </c>
      <c r="W3" s="23" t="s">
        <v>31</v>
      </c>
    </row>
    <row r="4" spans="1:23" x14ac:dyDescent="0.25">
      <c r="A4" s="16" t="s">
        <v>34</v>
      </c>
      <c r="B4" s="17" t="s">
        <v>35</v>
      </c>
      <c r="C4" s="18">
        <v>45490</v>
      </c>
      <c r="D4" s="19">
        <v>560000</v>
      </c>
      <c r="E4" s="17" t="s">
        <v>36</v>
      </c>
      <c r="F4" s="17" t="s">
        <v>26</v>
      </c>
      <c r="G4" s="19">
        <v>560000</v>
      </c>
      <c r="H4" s="19">
        <v>291500</v>
      </c>
      <c r="I4" s="20">
        <f>H4/G4*100</f>
        <v>52.053571428571431</v>
      </c>
      <c r="J4" s="19">
        <v>583009</v>
      </c>
      <c r="K4" s="19">
        <v>188802</v>
      </c>
      <c r="L4" s="68">
        <f>G4-K4</f>
        <v>371198</v>
      </c>
      <c r="M4" s="68">
        <v>625725</v>
      </c>
      <c r="N4" s="63">
        <f t="shared" si="0"/>
        <v>0.59322865476047781</v>
      </c>
      <c r="O4" s="21">
        <v>3181</v>
      </c>
      <c r="P4" s="22">
        <f>L4/O4</f>
        <v>116.69223514618045</v>
      </c>
      <c r="Q4" s="44" t="s">
        <v>27</v>
      </c>
      <c r="R4" s="17" t="s">
        <v>28</v>
      </c>
      <c r="S4" s="19">
        <v>188802</v>
      </c>
      <c r="T4" s="17" t="s">
        <v>29</v>
      </c>
      <c r="U4" s="17" t="s">
        <v>30</v>
      </c>
      <c r="V4" s="17">
        <v>70</v>
      </c>
      <c r="W4" s="23" t="s">
        <v>31</v>
      </c>
    </row>
    <row r="5" spans="1:23" x14ac:dyDescent="0.25">
      <c r="A5" s="16" t="s">
        <v>37</v>
      </c>
      <c r="B5" s="17" t="s">
        <v>38</v>
      </c>
      <c r="C5" s="18">
        <v>45105</v>
      </c>
      <c r="D5" s="19">
        <v>580000</v>
      </c>
      <c r="E5" s="17" t="s">
        <v>25</v>
      </c>
      <c r="F5" s="17" t="s">
        <v>26</v>
      </c>
      <c r="G5" s="19">
        <v>580000</v>
      </c>
      <c r="H5" s="19">
        <v>282650</v>
      </c>
      <c r="I5" s="20">
        <f>H5/G5*100</f>
        <v>48.732758620689651</v>
      </c>
      <c r="J5" s="19">
        <v>565308</v>
      </c>
      <c r="K5" s="19">
        <v>143055</v>
      </c>
      <c r="L5" s="68">
        <f>G5-K5</f>
        <v>436945</v>
      </c>
      <c r="M5" s="68">
        <v>670242</v>
      </c>
      <c r="N5" s="63">
        <f t="shared" si="0"/>
        <v>0.65192124635579385</v>
      </c>
      <c r="O5" s="21">
        <v>3507</v>
      </c>
      <c r="P5" s="22">
        <f>L5/O5</f>
        <v>124.59224408326205</v>
      </c>
      <c r="Q5" s="44" t="s">
        <v>27</v>
      </c>
      <c r="R5" s="17" t="s">
        <v>28</v>
      </c>
      <c r="S5" s="19">
        <v>143055</v>
      </c>
      <c r="T5" s="17" t="s">
        <v>29</v>
      </c>
      <c r="U5" s="17" t="s">
        <v>30</v>
      </c>
      <c r="V5" s="17">
        <v>70</v>
      </c>
      <c r="W5" s="23" t="s">
        <v>31</v>
      </c>
    </row>
    <row r="6" spans="1:23" x14ac:dyDescent="0.25">
      <c r="A6" s="16" t="s">
        <v>39</v>
      </c>
      <c r="B6" s="17" t="s">
        <v>40</v>
      </c>
      <c r="C6" s="18">
        <v>45149</v>
      </c>
      <c r="D6" s="19">
        <v>550000</v>
      </c>
      <c r="E6" s="17" t="s">
        <v>36</v>
      </c>
      <c r="F6" s="17" t="s">
        <v>26</v>
      </c>
      <c r="G6" s="19">
        <v>550000</v>
      </c>
      <c r="H6" s="19">
        <v>258990</v>
      </c>
      <c r="I6" s="20">
        <f>H6/G6*100</f>
        <v>47.089090909090906</v>
      </c>
      <c r="J6" s="19">
        <v>517974</v>
      </c>
      <c r="K6" s="19">
        <v>150823</v>
      </c>
      <c r="L6" s="68">
        <f>G6-K6</f>
        <v>399177</v>
      </c>
      <c r="M6" s="68">
        <v>582779</v>
      </c>
      <c r="N6" s="63">
        <f t="shared" si="0"/>
        <v>0.68495433088700863</v>
      </c>
      <c r="O6" s="21">
        <v>2860</v>
      </c>
      <c r="P6" s="22">
        <f>L6/O6</f>
        <v>139.57237762237762</v>
      </c>
      <c r="Q6" s="44" t="s">
        <v>27</v>
      </c>
      <c r="R6" s="17" t="s">
        <v>28</v>
      </c>
      <c r="S6" s="19">
        <v>142280</v>
      </c>
      <c r="T6" s="17" t="s">
        <v>29</v>
      </c>
      <c r="U6" s="17" t="s">
        <v>30</v>
      </c>
      <c r="V6" s="17">
        <v>73</v>
      </c>
      <c r="W6" s="23" t="s">
        <v>31</v>
      </c>
    </row>
    <row r="7" spans="1:23" ht="15.75" thickBot="1" x14ac:dyDescent="0.3">
      <c r="A7" s="24"/>
      <c r="B7" s="25"/>
      <c r="C7" s="26"/>
      <c r="D7" s="27"/>
      <c r="E7" s="25"/>
      <c r="F7" s="25"/>
      <c r="G7" s="27"/>
      <c r="H7" s="27"/>
      <c r="I7" s="28"/>
      <c r="J7" s="27"/>
      <c r="K7" s="27"/>
      <c r="L7" s="69">
        <f>SUM(L2:L6)</f>
        <v>2031386</v>
      </c>
      <c r="M7" s="69">
        <f>SUM(M2:M6)</f>
        <v>3145872</v>
      </c>
      <c r="N7" s="64">
        <f t="shared" si="0"/>
        <v>0.64573065909865368</v>
      </c>
      <c r="O7" s="29"/>
      <c r="P7" s="30"/>
      <c r="Q7" s="45"/>
      <c r="R7" s="25"/>
      <c r="S7" s="27"/>
      <c r="T7" s="25"/>
      <c r="U7" s="25"/>
      <c r="V7" s="25"/>
      <c r="W7" s="31"/>
    </row>
    <row r="8" spans="1:23" x14ac:dyDescent="0.25">
      <c r="A8" s="17"/>
      <c r="B8" s="17"/>
      <c r="C8" s="18"/>
      <c r="D8" s="19"/>
      <c r="E8" s="17"/>
      <c r="F8" s="17"/>
      <c r="G8" s="19"/>
      <c r="H8" s="19"/>
      <c r="I8" s="20"/>
      <c r="J8" s="19"/>
      <c r="K8" s="19"/>
      <c r="L8" s="68"/>
      <c r="M8" s="68"/>
      <c r="N8" s="63"/>
      <c r="O8" s="21"/>
      <c r="P8" s="22"/>
      <c r="Q8" s="44"/>
      <c r="R8" s="17"/>
      <c r="S8" s="19"/>
      <c r="T8" s="17"/>
      <c r="U8" s="17"/>
      <c r="V8" s="17"/>
      <c r="W8" s="17"/>
    </row>
    <row r="9" spans="1:23" ht="15.75" thickBot="1" x14ac:dyDescent="0.3">
      <c r="A9" s="41" t="s">
        <v>41</v>
      </c>
      <c r="B9" s="17"/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17"/>
    </row>
    <row r="10" spans="1:23" x14ac:dyDescent="0.25">
      <c r="A10" s="8" t="s">
        <v>42</v>
      </c>
      <c r="B10" s="9" t="s">
        <v>43</v>
      </c>
      <c r="C10" s="10">
        <v>45483</v>
      </c>
      <c r="D10" s="11">
        <v>750000</v>
      </c>
      <c r="E10" s="9" t="s">
        <v>25</v>
      </c>
      <c r="F10" s="9" t="s">
        <v>26</v>
      </c>
      <c r="G10" s="11">
        <v>750000</v>
      </c>
      <c r="H10" s="11">
        <v>340590</v>
      </c>
      <c r="I10" s="12">
        <f>H10/G10*100</f>
        <v>45.411999999999999</v>
      </c>
      <c r="J10" s="11">
        <v>681184</v>
      </c>
      <c r="K10" s="11">
        <v>194687</v>
      </c>
      <c r="L10" s="67">
        <f>G10-K10</f>
        <v>555313</v>
      </c>
      <c r="M10" s="67">
        <v>675690</v>
      </c>
      <c r="N10" s="62">
        <f>L10/M10</f>
        <v>0.82184581686868241</v>
      </c>
      <c r="O10" s="13">
        <v>3824</v>
      </c>
      <c r="P10" s="14">
        <f>L10/O10</f>
        <v>145.21783472803347</v>
      </c>
      <c r="Q10" s="43" t="s">
        <v>44</v>
      </c>
      <c r="R10" s="9" t="s">
        <v>28</v>
      </c>
      <c r="S10" s="11">
        <v>194687</v>
      </c>
      <c r="T10" s="9" t="s">
        <v>29</v>
      </c>
      <c r="U10" s="9" t="s">
        <v>30</v>
      </c>
      <c r="V10" s="9">
        <v>62</v>
      </c>
      <c r="W10" s="15" t="s">
        <v>31</v>
      </c>
    </row>
    <row r="11" spans="1:23" ht="15.75" thickBot="1" x14ac:dyDescent="0.3">
      <c r="A11" s="24"/>
      <c r="B11" s="25"/>
      <c r="C11" s="26"/>
      <c r="D11" s="27"/>
      <c r="E11" s="25"/>
      <c r="F11" s="25"/>
      <c r="G11" s="27"/>
      <c r="H11" s="27"/>
      <c r="I11" s="28"/>
      <c r="J11" s="27"/>
      <c r="K11" s="27"/>
      <c r="L11" s="69">
        <f>SUM(L10)</f>
        <v>555313</v>
      </c>
      <c r="M11" s="69">
        <f>SUM(M10)</f>
        <v>675690</v>
      </c>
      <c r="N11" s="64">
        <f>L11/M11</f>
        <v>0.82184581686868241</v>
      </c>
      <c r="O11" s="29"/>
      <c r="P11" s="30"/>
      <c r="Q11" s="45"/>
      <c r="R11" s="25"/>
      <c r="S11" s="27"/>
      <c r="T11" s="25"/>
      <c r="U11" s="25"/>
      <c r="V11" s="25"/>
      <c r="W11" s="31"/>
    </row>
    <row r="12" spans="1:23" x14ac:dyDescent="0.25">
      <c r="A12" s="17"/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17"/>
    </row>
    <row r="13" spans="1:23" ht="15.75" thickBot="1" x14ac:dyDescent="0.3">
      <c r="A13" s="41" t="s">
        <v>45</v>
      </c>
      <c r="B13" s="17"/>
      <c r="C13" s="18"/>
      <c r="D13" s="19"/>
      <c r="E13" s="17"/>
      <c r="F13" s="17"/>
      <c r="G13" s="19"/>
      <c r="H13" s="19"/>
      <c r="I13" s="20"/>
      <c r="J13" s="19"/>
      <c r="K13" s="19"/>
      <c r="L13" s="68"/>
      <c r="M13" s="68"/>
      <c r="N13" s="63"/>
      <c r="O13" s="21"/>
      <c r="P13" s="22"/>
      <c r="Q13" s="44"/>
      <c r="R13" s="17"/>
      <c r="S13" s="19"/>
      <c r="T13" s="17"/>
      <c r="U13" s="17"/>
      <c r="V13" s="17"/>
      <c r="W13" s="17"/>
    </row>
    <row r="14" spans="1:23" x14ac:dyDescent="0.25">
      <c r="A14" s="8" t="s">
        <v>46</v>
      </c>
      <c r="B14" s="9" t="s">
        <v>47</v>
      </c>
      <c r="C14" s="10">
        <v>45348</v>
      </c>
      <c r="D14" s="11">
        <v>708100</v>
      </c>
      <c r="E14" s="9" t="s">
        <v>36</v>
      </c>
      <c r="F14" s="9" t="s">
        <v>26</v>
      </c>
      <c r="G14" s="11">
        <v>708100</v>
      </c>
      <c r="H14" s="11">
        <v>246840</v>
      </c>
      <c r="I14" s="12">
        <f>H14/G14*100</f>
        <v>34.859483123852563</v>
      </c>
      <c r="J14" s="11">
        <v>573281</v>
      </c>
      <c r="K14" s="11">
        <v>121927</v>
      </c>
      <c r="L14" s="67">
        <f>G14-K14</f>
        <v>586173</v>
      </c>
      <c r="M14" s="67">
        <v>663755</v>
      </c>
      <c r="N14" s="62">
        <f>L14/M14</f>
        <v>0.88311651136337954</v>
      </c>
      <c r="O14" s="13">
        <v>3557</v>
      </c>
      <c r="P14" s="14">
        <f>L14/O14</f>
        <v>164.79420860275513</v>
      </c>
      <c r="Q14" s="43" t="s">
        <v>48</v>
      </c>
      <c r="R14" s="9" t="s">
        <v>28</v>
      </c>
      <c r="S14" s="11">
        <v>121927</v>
      </c>
      <c r="T14" s="9" t="s">
        <v>29</v>
      </c>
      <c r="U14" s="9" t="s">
        <v>30</v>
      </c>
      <c r="V14" s="9">
        <v>66</v>
      </c>
      <c r="W14" s="15" t="s">
        <v>31</v>
      </c>
    </row>
    <row r="15" spans="1:23" x14ac:dyDescent="0.25">
      <c r="A15" s="16" t="s">
        <v>49</v>
      </c>
      <c r="B15" s="17" t="s">
        <v>50</v>
      </c>
      <c r="C15" s="18">
        <v>45741</v>
      </c>
      <c r="D15" s="19">
        <v>439000</v>
      </c>
      <c r="E15" s="17" t="s">
        <v>36</v>
      </c>
      <c r="F15" s="17" t="s">
        <v>26</v>
      </c>
      <c r="G15" s="19">
        <v>439000</v>
      </c>
      <c r="H15" s="19">
        <v>300680</v>
      </c>
      <c r="I15" s="20">
        <f>H15/G15*100</f>
        <v>68.49202733485194</v>
      </c>
      <c r="J15" s="19">
        <v>601368</v>
      </c>
      <c r="K15" s="19">
        <v>151859</v>
      </c>
      <c r="L15" s="68">
        <f>G15-K15</f>
        <v>287141</v>
      </c>
      <c r="M15" s="68">
        <v>661042</v>
      </c>
      <c r="N15" s="63">
        <f>L15/M15</f>
        <v>0.43437633312255497</v>
      </c>
      <c r="O15" s="21">
        <v>3221</v>
      </c>
      <c r="P15" s="22">
        <f>L15/O15</f>
        <v>89.146538342129773</v>
      </c>
      <c r="Q15" s="44" t="s">
        <v>48</v>
      </c>
      <c r="R15" s="17" t="s">
        <v>28</v>
      </c>
      <c r="S15" s="19">
        <v>144994</v>
      </c>
      <c r="T15" s="17" t="s">
        <v>29</v>
      </c>
      <c r="U15" s="17" t="s">
        <v>30</v>
      </c>
      <c r="V15" s="17">
        <v>74</v>
      </c>
      <c r="W15" s="23" t="s">
        <v>31</v>
      </c>
    </row>
    <row r="16" spans="1:23" x14ac:dyDescent="0.25">
      <c r="A16" s="16" t="s">
        <v>51</v>
      </c>
      <c r="B16" s="17" t="s">
        <v>52</v>
      </c>
      <c r="C16" s="18">
        <v>45191</v>
      </c>
      <c r="D16" s="19">
        <v>555000</v>
      </c>
      <c r="E16" s="17" t="s">
        <v>36</v>
      </c>
      <c r="F16" s="17" t="s">
        <v>26</v>
      </c>
      <c r="G16" s="19">
        <v>555000</v>
      </c>
      <c r="H16" s="19">
        <v>329880</v>
      </c>
      <c r="I16" s="20">
        <f>H16/G16*100</f>
        <v>59.43783783783784</v>
      </c>
      <c r="J16" s="19">
        <v>659764</v>
      </c>
      <c r="K16" s="19">
        <v>142668</v>
      </c>
      <c r="L16" s="68">
        <f>G16-K16</f>
        <v>412332</v>
      </c>
      <c r="M16" s="68">
        <v>760435</v>
      </c>
      <c r="N16" s="63">
        <f>L16/M16</f>
        <v>0.54223174893317638</v>
      </c>
      <c r="O16" s="21">
        <v>3687</v>
      </c>
      <c r="P16" s="22">
        <f>L16/O16</f>
        <v>111.8340113913751</v>
      </c>
      <c r="Q16" s="44" t="s">
        <v>48</v>
      </c>
      <c r="R16" s="17" t="s">
        <v>28</v>
      </c>
      <c r="S16" s="19">
        <v>142668</v>
      </c>
      <c r="T16" s="17" t="s">
        <v>29</v>
      </c>
      <c r="U16" s="17" t="s">
        <v>30</v>
      </c>
      <c r="V16" s="17">
        <v>73</v>
      </c>
      <c r="W16" s="23" t="s">
        <v>31</v>
      </c>
    </row>
    <row r="17" spans="1:23" x14ac:dyDescent="0.25">
      <c r="A17" s="16" t="s">
        <v>53</v>
      </c>
      <c r="B17" s="17" t="s">
        <v>54</v>
      </c>
      <c r="C17" s="18">
        <v>45247</v>
      </c>
      <c r="D17" s="19">
        <v>510000</v>
      </c>
      <c r="E17" s="17" t="s">
        <v>25</v>
      </c>
      <c r="F17" s="17" t="s">
        <v>26</v>
      </c>
      <c r="G17" s="19">
        <v>510000</v>
      </c>
      <c r="H17" s="19">
        <v>349320</v>
      </c>
      <c r="I17" s="20">
        <f>H17/G17*100</f>
        <v>68.494117647058829</v>
      </c>
      <c r="J17" s="19">
        <v>698641</v>
      </c>
      <c r="K17" s="19">
        <v>201783</v>
      </c>
      <c r="L17" s="68">
        <f>G17-K17</f>
        <v>308217</v>
      </c>
      <c r="M17" s="68">
        <v>730673</v>
      </c>
      <c r="N17" s="63">
        <f>L17/M17</f>
        <v>0.42182617942636447</v>
      </c>
      <c r="O17" s="21">
        <v>3637</v>
      </c>
      <c r="P17" s="22">
        <f>L17/O17</f>
        <v>84.744844652185861</v>
      </c>
      <c r="Q17" s="44" t="s">
        <v>48</v>
      </c>
      <c r="R17" s="17" t="s">
        <v>28</v>
      </c>
      <c r="S17" s="19">
        <v>196456</v>
      </c>
      <c r="T17" s="17" t="s">
        <v>29</v>
      </c>
      <c r="U17" s="17" t="s">
        <v>30</v>
      </c>
      <c r="V17" s="17">
        <v>72</v>
      </c>
      <c r="W17" s="23" t="s">
        <v>31</v>
      </c>
    </row>
    <row r="18" spans="1:23" ht="15.75" thickBot="1" x14ac:dyDescent="0.3">
      <c r="A18" s="24"/>
      <c r="B18" s="25"/>
      <c r="C18" s="26"/>
      <c r="D18" s="27"/>
      <c r="E18" s="25"/>
      <c r="F18" s="25"/>
      <c r="G18" s="27"/>
      <c r="H18" s="27"/>
      <c r="I18" s="28"/>
      <c r="J18" s="27"/>
      <c r="K18" s="27"/>
      <c r="L18" s="69">
        <f>SUM(L14:L17)</f>
        <v>1593863</v>
      </c>
      <c r="M18" s="69">
        <f>SUM(M14:M17)</f>
        <v>2815905</v>
      </c>
      <c r="N18" s="64">
        <f>L18/M18</f>
        <v>0.56602158098373345</v>
      </c>
      <c r="O18" s="29"/>
      <c r="P18" s="30"/>
      <c r="Q18" s="45"/>
      <c r="R18" s="25"/>
      <c r="S18" s="27"/>
      <c r="T18" s="25"/>
      <c r="U18" s="25"/>
      <c r="V18" s="25"/>
      <c r="W18" s="31"/>
    </row>
    <row r="19" spans="1:23" x14ac:dyDescent="0.25">
      <c r="A19" s="17"/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17"/>
    </row>
    <row r="20" spans="1:23" ht="15.75" thickBot="1" x14ac:dyDescent="0.3">
      <c r="A20" s="41" t="s">
        <v>55</v>
      </c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17"/>
    </row>
    <row r="21" spans="1:23" x14ac:dyDescent="0.25">
      <c r="A21" s="8" t="s">
        <v>56</v>
      </c>
      <c r="B21" s="9" t="s">
        <v>57</v>
      </c>
      <c r="C21" s="10">
        <v>45296</v>
      </c>
      <c r="D21" s="11">
        <v>445000</v>
      </c>
      <c r="E21" s="9" t="s">
        <v>36</v>
      </c>
      <c r="F21" s="9" t="s">
        <v>26</v>
      </c>
      <c r="G21" s="11">
        <v>445000</v>
      </c>
      <c r="H21" s="11">
        <v>169730</v>
      </c>
      <c r="I21" s="12">
        <f t="shared" ref="I21:I31" si="1">H21/G21*100</f>
        <v>38.141573033707864</v>
      </c>
      <c r="J21" s="11">
        <v>339453</v>
      </c>
      <c r="K21" s="11">
        <v>91404</v>
      </c>
      <c r="L21" s="67">
        <f t="shared" ref="L21:L31" si="2">G21-K21</f>
        <v>353596</v>
      </c>
      <c r="M21" s="67">
        <v>212007</v>
      </c>
      <c r="N21" s="62">
        <f t="shared" ref="N21:N32" si="3">L21/M21</f>
        <v>1.6678505898390148</v>
      </c>
      <c r="O21" s="13">
        <v>2420</v>
      </c>
      <c r="P21" s="14">
        <f t="shared" ref="P21:P31" si="4">L21/O21</f>
        <v>146.11404958677687</v>
      </c>
      <c r="Q21" s="43" t="s">
        <v>58</v>
      </c>
      <c r="R21" s="9" t="s">
        <v>28</v>
      </c>
      <c r="S21" s="11">
        <v>89525</v>
      </c>
      <c r="T21" s="9" t="s">
        <v>59</v>
      </c>
      <c r="U21" s="9" t="s">
        <v>30</v>
      </c>
      <c r="V21" s="9">
        <v>40</v>
      </c>
      <c r="W21" s="15" t="s">
        <v>31</v>
      </c>
    </row>
    <row r="22" spans="1:23" x14ac:dyDescent="0.25">
      <c r="A22" s="16" t="s">
        <v>60</v>
      </c>
      <c r="B22" s="17" t="s">
        <v>61</v>
      </c>
      <c r="C22" s="18">
        <v>45086</v>
      </c>
      <c r="D22" s="19">
        <v>398000</v>
      </c>
      <c r="E22" s="17" t="s">
        <v>25</v>
      </c>
      <c r="F22" s="17" t="s">
        <v>26</v>
      </c>
      <c r="G22" s="19">
        <v>398000</v>
      </c>
      <c r="H22" s="19">
        <v>226280</v>
      </c>
      <c r="I22" s="20">
        <f t="shared" si="1"/>
        <v>56.854271356783912</v>
      </c>
      <c r="J22" s="19">
        <v>452566</v>
      </c>
      <c r="K22" s="19">
        <v>114650</v>
      </c>
      <c r="L22" s="68">
        <f t="shared" si="2"/>
        <v>283350</v>
      </c>
      <c r="M22" s="68">
        <v>288817</v>
      </c>
      <c r="N22" s="63">
        <f t="shared" si="3"/>
        <v>0.98107105883656431</v>
      </c>
      <c r="O22" s="21">
        <v>2416</v>
      </c>
      <c r="P22" s="22">
        <f t="shared" si="4"/>
        <v>117.28062913907284</v>
      </c>
      <c r="Q22" s="44" t="s">
        <v>58</v>
      </c>
      <c r="R22" s="17" t="s">
        <v>28</v>
      </c>
      <c r="S22" s="19">
        <v>114650</v>
      </c>
      <c r="T22" s="17" t="s">
        <v>59</v>
      </c>
      <c r="U22" s="17" t="s">
        <v>30</v>
      </c>
      <c r="V22" s="17">
        <v>45</v>
      </c>
      <c r="W22" s="23" t="s">
        <v>31</v>
      </c>
    </row>
    <row r="23" spans="1:23" x14ac:dyDescent="0.25">
      <c r="A23" s="16" t="s">
        <v>62</v>
      </c>
      <c r="B23" s="17" t="s">
        <v>63</v>
      </c>
      <c r="C23" s="18">
        <v>45603</v>
      </c>
      <c r="D23" s="19">
        <v>420000</v>
      </c>
      <c r="E23" s="17" t="s">
        <v>36</v>
      </c>
      <c r="F23" s="17" t="s">
        <v>26</v>
      </c>
      <c r="G23" s="19">
        <v>420000</v>
      </c>
      <c r="H23" s="19">
        <v>243130</v>
      </c>
      <c r="I23" s="20">
        <f t="shared" si="1"/>
        <v>57.888095238095239</v>
      </c>
      <c r="J23" s="19">
        <v>486259</v>
      </c>
      <c r="K23" s="19">
        <v>135210</v>
      </c>
      <c r="L23" s="68">
        <f t="shared" si="2"/>
        <v>284790</v>
      </c>
      <c r="M23" s="68">
        <v>300041</v>
      </c>
      <c r="N23" s="63">
        <f t="shared" si="3"/>
        <v>0.94917028006172488</v>
      </c>
      <c r="O23" s="21">
        <v>2441</v>
      </c>
      <c r="P23" s="22">
        <f t="shared" si="4"/>
        <v>116.66939778779189</v>
      </c>
      <c r="Q23" s="44" t="s">
        <v>58</v>
      </c>
      <c r="R23" s="17" t="s">
        <v>28</v>
      </c>
      <c r="S23" s="19">
        <v>135210</v>
      </c>
      <c r="T23" s="17" t="s">
        <v>59</v>
      </c>
      <c r="U23" s="17" t="s">
        <v>30</v>
      </c>
      <c r="V23" s="17">
        <v>54</v>
      </c>
      <c r="W23" s="23" t="s">
        <v>31</v>
      </c>
    </row>
    <row r="24" spans="1:23" x14ac:dyDescent="0.25">
      <c r="A24" s="16" t="s">
        <v>64</v>
      </c>
      <c r="B24" s="17" t="s">
        <v>65</v>
      </c>
      <c r="C24" s="18">
        <v>45069</v>
      </c>
      <c r="D24" s="19">
        <v>538000</v>
      </c>
      <c r="E24" s="17" t="s">
        <v>36</v>
      </c>
      <c r="F24" s="17" t="s">
        <v>26</v>
      </c>
      <c r="G24" s="19">
        <v>538000</v>
      </c>
      <c r="H24" s="19">
        <v>278930</v>
      </c>
      <c r="I24" s="20">
        <f t="shared" si="1"/>
        <v>51.845724907063193</v>
      </c>
      <c r="J24" s="19">
        <v>557863</v>
      </c>
      <c r="K24" s="19">
        <v>169201</v>
      </c>
      <c r="L24" s="68">
        <f t="shared" si="2"/>
        <v>368799</v>
      </c>
      <c r="M24" s="68">
        <v>332189</v>
      </c>
      <c r="N24" s="63">
        <f t="shared" si="3"/>
        <v>1.1102083452492406</v>
      </c>
      <c r="O24" s="21">
        <v>2320</v>
      </c>
      <c r="P24" s="22">
        <f t="shared" si="4"/>
        <v>158.96508620689656</v>
      </c>
      <c r="Q24" s="44" t="s">
        <v>58</v>
      </c>
      <c r="R24" s="17" t="s">
        <v>28</v>
      </c>
      <c r="S24" s="19">
        <v>157513</v>
      </c>
      <c r="T24" s="17" t="s">
        <v>59</v>
      </c>
      <c r="U24" s="17" t="s">
        <v>30</v>
      </c>
      <c r="V24" s="17">
        <v>58</v>
      </c>
      <c r="W24" s="23" t="s">
        <v>31</v>
      </c>
    </row>
    <row r="25" spans="1:23" x14ac:dyDescent="0.25">
      <c r="A25" s="16" t="s">
        <v>66</v>
      </c>
      <c r="B25" s="17" t="s">
        <v>67</v>
      </c>
      <c r="C25" s="18">
        <v>45586</v>
      </c>
      <c r="D25" s="19">
        <v>525000</v>
      </c>
      <c r="E25" s="17" t="s">
        <v>36</v>
      </c>
      <c r="F25" s="17" t="s">
        <v>26</v>
      </c>
      <c r="G25" s="19">
        <v>525000</v>
      </c>
      <c r="H25" s="19">
        <v>261910</v>
      </c>
      <c r="I25" s="20">
        <f t="shared" si="1"/>
        <v>49.887619047619047</v>
      </c>
      <c r="J25" s="19">
        <v>523818</v>
      </c>
      <c r="K25" s="19">
        <v>146362</v>
      </c>
      <c r="L25" s="68">
        <f t="shared" si="2"/>
        <v>378638</v>
      </c>
      <c r="M25" s="68">
        <v>322611</v>
      </c>
      <c r="N25" s="63">
        <f t="shared" si="3"/>
        <v>1.1736673579016215</v>
      </c>
      <c r="O25" s="21">
        <v>2708</v>
      </c>
      <c r="P25" s="22">
        <f t="shared" si="4"/>
        <v>139.82200886262925</v>
      </c>
      <c r="Q25" s="44" t="s">
        <v>58</v>
      </c>
      <c r="R25" s="17" t="s">
        <v>28</v>
      </c>
      <c r="S25" s="19">
        <v>146362</v>
      </c>
      <c r="T25" s="17" t="s">
        <v>59</v>
      </c>
      <c r="U25" s="17" t="s">
        <v>30</v>
      </c>
      <c r="V25" s="17">
        <v>55</v>
      </c>
      <c r="W25" s="23" t="s">
        <v>31</v>
      </c>
    </row>
    <row r="26" spans="1:23" x14ac:dyDescent="0.25">
      <c r="A26" s="16" t="s">
        <v>68</v>
      </c>
      <c r="B26" s="17" t="s">
        <v>69</v>
      </c>
      <c r="C26" s="18">
        <v>45596</v>
      </c>
      <c r="D26" s="19">
        <v>415000</v>
      </c>
      <c r="E26" s="17" t="s">
        <v>25</v>
      </c>
      <c r="F26" s="17" t="s">
        <v>26</v>
      </c>
      <c r="G26" s="19">
        <v>415000</v>
      </c>
      <c r="H26" s="19">
        <v>239430</v>
      </c>
      <c r="I26" s="20">
        <f t="shared" si="1"/>
        <v>57.693975903614458</v>
      </c>
      <c r="J26" s="19">
        <v>478869</v>
      </c>
      <c r="K26" s="19">
        <v>130292</v>
      </c>
      <c r="L26" s="68">
        <f t="shared" si="2"/>
        <v>284708</v>
      </c>
      <c r="M26" s="68">
        <v>297929</v>
      </c>
      <c r="N26" s="63">
        <f t="shared" si="3"/>
        <v>0.95562365530042392</v>
      </c>
      <c r="O26" s="21">
        <v>2345</v>
      </c>
      <c r="P26" s="22">
        <f t="shared" si="4"/>
        <v>121.41066098081023</v>
      </c>
      <c r="Q26" s="44" t="s">
        <v>58</v>
      </c>
      <c r="R26" s="17" t="s">
        <v>28</v>
      </c>
      <c r="S26" s="19">
        <v>128589</v>
      </c>
      <c r="T26" s="17" t="s">
        <v>59</v>
      </c>
      <c r="U26" s="17" t="s">
        <v>30</v>
      </c>
      <c r="V26" s="17">
        <v>54</v>
      </c>
      <c r="W26" s="23" t="s">
        <v>31</v>
      </c>
    </row>
    <row r="27" spans="1:23" x14ac:dyDescent="0.25">
      <c r="A27" s="16" t="s">
        <v>70</v>
      </c>
      <c r="B27" s="17" t="s">
        <v>71</v>
      </c>
      <c r="C27" s="18">
        <v>45618</v>
      </c>
      <c r="D27" s="19">
        <v>400000</v>
      </c>
      <c r="E27" s="17" t="s">
        <v>25</v>
      </c>
      <c r="F27" s="17" t="s">
        <v>26</v>
      </c>
      <c r="G27" s="19">
        <v>400000</v>
      </c>
      <c r="H27" s="19">
        <v>233820</v>
      </c>
      <c r="I27" s="20">
        <f t="shared" si="1"/>
        <v>58.454999999999998</v>
      </c>
      <c r="J27" s="19">
        <v>467642</v>
      </c>
      <c r="K27" s="19">
        <v>129286</v>
      </c>
      <c r="L27" s="68">
        <f t="shared" si="2"/>
        <v>270714</v>
      </c>
      <c r="M27" s="68">
        <v>289193</v>
      </c>
      <c r="N27" s="63">
        <f t="shared" si="3"/>
        <v>0.93610149623261973</v>
      </c>
      <c r="O27" s="21">
        <v>2322</v>
      </c>
      <c r="P27" s="22">
        <f t="shared" si="4"/>
        <v>116.58656330749353</v>
      </c>
      <c r="Q27" s="44" t="s">
        <v>58</v>
      </c>
      <c r="R27" s="17" t="s">
        <v>28</v>
      </c>
      <c r="S27" s="19">
        <v>129286</v>
      </c>
      <c r="T27" s="17" t="s">
        <v>59</v>
      </c>
      <c r="U27" s="17" t="s">
        <v>30</v>
      </c>
      <c r="V27" s="17">
        <v>53</v>
      </c>
      <c r="W27" s="23" t="s">
        <v>31</v>
      </c>
    </row>
    <row r="28" spans="1:23" x14ac:dyDescent="0.25">
      <c r="A28" s="16" t="s">
        <v>72</v>
      </c>
      <c r="B28" s="17" t="s">
        <v>73</v>
      </c>
      <c r="C28" s="18">
        <v>45146</v>
      </c>
      <c r="D28" s="19">
        <v>440000</v>
      </c>
      <c r="E28" s="17" t="s">
        <v>36</v>
      </c>
      <c r="F28" s="17" t="s">
        <v>26</v>
      </c>
      <c r="G28" s="19">
        <v>440000</v>
      </c>
      <c r="H28" s="19">
        <v>172700</v>
      </c>
      <c r="I28" s="20">
        <f t="shared" si="1"/>
        <v>39.25</v>
      </c>
      <c r="J28" s="19">
        <v>345405</v>
      </c>
      <c r="K28" s="19">
        <v>101664</v>
      </c>
      <c r="L28" s="68">
        <f t="shared" si="2"/>
        <v>338336</v>
      </c>
      <c r="M28" s="68">
        <v>208325</v>
      </c>
      <c r="N28" s="63">
        <f t="shared" si="3"/>
        <v>1.6240777631105243</v>
      </c>
      <c r="O28" s="21">
        <v>2267</v>
      </c>
      <c r="P28" s="22">
        <f t="shared" si="4"/>
        <v>149.24393471548302</v>
      </c>
      <c r="Q28" s="44" t="s">
        <v>58</v>
      </c>
      <c r="R28" s="17" t="s">
        <v>28</v>
      </c>
      <c r="S28" s="19">
        <v>98062</v>
      </c>
      <c r="T28" s="17" t="s">
        <v>59</v>
      </c>
      <c r="U28" s="17" t="s">
        <v>30</v>
      </c>
      <c r="V28" s="17">
        <v>39</v>
      </c>
      <c r="W28" s="23" t="s">
        <v>31</v>
      </c>
    </row>
    <row r="29" spans="1:23" x14ac:dyDescent="0.25">
      <c r="A29" s="16" t="s">
        <v>74</v>
      </c>
      <c r="B29" s="17" t="s">
        <v>75</v>
      </c>
      <c r="C29" s="18">
        <v>45103</v>
      </c>
      <c r="D29" s="19">
        <v>650000</v>
      </c>
      <c r="E29" s="17" t="s">
        <v>36</v>
      </c>
      <c r="F29" s="17" t="s">
        <v>26</v>
      </c>
      <c r="G29" s="19">
        <v>650000</v>
      </c>
      <c r="H29" s="19">
        <v>320500</v>
      </c>
      <c r="I29" s="20">
        <f t="shared" si="1"/>
        <v>49.307692307692307</v>
      </c>
      <c r="J29" s="19">
        <v>641005</v>
      </c>
      <c r="K29" s="19">
        <v>139382</v>
      </c>
      <c r="L29" s="68">
        <f t="shared" si="2"/>
        <v>510618</v>
      </c>
      <c r="M29" s="68">
        <v>428737</v>
      </c>
      <c r="N29" s="63">
        <f t="shared" si="3"/>
        <v>1.1909818839988151</v>
      </c>
      <c r="O29" s="21">
        <v>3206</v>
      </c>
      <c r="P29" s="22">
        <f t="shared" si="4"/>
        <v>159.2694946974423</v>
      </c>
      <c r="Q29" s="44" t="s">
        <v>58</v>
      </c>
      <c r="R29" s="17" t="s">
        <v>28</v>
      </c>
      <c r="S29" s="19">
        <v>137998</v>
      </c>
      <c r="T29" s="17" t="s">
        <v>59</v>
      </c>
      <c r="U29" s="17" t="s">
        <v>30</v>
      </c>
      <c r="V29" s="17">
        <v>55</v>
      </c>
      <c r="W29" s="23" t="s">
        <v>31</v>
      </c>
    </row>
    <row r="30" spans="1:23" x14ac:dyDescent="0.25">
      <c r="A30" s="16" t="s">
        <v>76</v>
      </c>
      <c r="B30" s="17" t="s">
        <v>77</v>
      </c>
      <c r="C30" s="18">
        <v>45562</v>
      </c>
      <c r="D30" s="19">
        <v>520000</v>
      </c>
      <c r="E30" s="17" t="s">
        <v>36</v>
      </c>
      <c r="F30" s="17" t="s">
        <v>26</v>
      </c>
      <c r="G30" s="19">
        <v>520000</v>
      </c>
      <c r="H30" s="19">
        <v>242830</v>
      </c>
      <c r="I30" s="20">
        <f t="shared" si="1"/>
        <v>46.698076923076925</v>
      </c>
      <c r="J30" s="19">
        <v>485666</v>
      </c>
      <c r="K30" s="19">
        <v>128687</v>
      </c>
      <c r="L30" s="68">
        <f t="shared" si="2"/>
        <v>391313</v>
      </c>
      <c r="M30" s="68">
        <v>305110</v>
      </c>
      <c r="N30" s="63">
        <f t="shared" si="3"/>
        <v>1.2825308904985087</v>
      </c>
      <c r="O30" s="21">
        <v>2462</v>
      </c>
      <c r="P30" s="22">
        <f t="shared" si="4"/>
        <v>158.94110479285135</v>
      </c>
      <c r="Q30" s="44" t="s">
        <v>58</v>
      </c>
      <c r="R30" s="17" t="s">
        <v>28</v>
      </c>
      <c r="S30" s="19">
        <v>127892</v>
      </c>
      <c r="T30" s="17" t="s">
        <v>59</v>
      </c>
      <c r="U30" s="17" t="s">
        <v>30</v>
      </c>
      <c r="V30" s="17">
        <v>54</v>
      </c>
      <c r="W30" s="23" t="s">
        <v>31</v>
      </c>
    </row>
    <row r="31" spans="1:23" x14ac:dyDescent="0.25">
      <c r="A31" s="16" t="s">
        <v>78</v>
      </c>
      <c r="B31" s="17" t="s">
        <v>79</v>
      </c>
      <c r="C31" s="18">
        <v>45645</v>
      </c>
      <c r="D31" s="19">
        <v>440000</v>
      </c>
      <c r="E31" s="17" t="s">
        <v>36</v>
      </c>
      <c r="F31" s="17" t="s">
        <v>26</v>
      </c>
      <c r="G31" s="19">
        <v>440000</v>
      </c>
      <c r="H31" s="19">
        <v>186060</v>
      </c>
      <c r="I31" s="20">
        <f t="shared" si="1"/>
        <v>42.286363636363639</v>
      </c>
      <c r="J31" s="19">
        <v>372122</v>
      </c>
      <c r="K31" s="19">
        <v>111577</v>
      </c>
      <c r="L31" s="68">
        <f t="shared" si="2"/>
        <v>328423</v>
      </c>
      <c r="M31" s="68">
        <v>222688</v>
      </c>
      <c r="N31" s="63">
        <f t="shared" si="3"/>
        <v>1.4748122934329646</v>
      </c>
      <c r="O31" s="21">
        <v>2502</v>
      </c>
      <c r="P31" s="22">
        <f t="shared" si="4"/>
        <v>131.26418864908072</v>
      </c>
      <c r="Q31" s="44" t="s">
        <v>58</v>
      </c>
      <c r="R31" s="17" t="s">
        <v>28</v>
      </c>
      <c r="S31" s="19">
        <v>107820</v>
      </c>
      <c r="T31" s="17" t="s">
        <v>59</v>
      </c>
      <c r="U31" s="17" t="s">
        <v>30</v>
      </c>
      <c r="V31" s="17">
        <v>41</v>
      </c>
      <c r="W31" s="23" t="s">
        <v>31</v>
      </c>
    </row>
    <row r="32" spans="1:23" ht="15.75" thickBot="1" x14ac:dyDescent="0.3">
      <c r="A32" s="38"/>
      <c r="B32" s="32"/>
      <c r="C32" s="33"/>
      <c r="D32" s="34"/>
      <c r="E32" s="32"/>
      <c r="F32" s="32"/>
      <c r="G32" s="34"/>
      <c r="H32" s="34"/>
      <c r="I32" s="35"/>
      <c r="J32" s="34"/>
      <c r="K32" s="34"/>
      <c r="L32" s="70">
        <f>SUM(L21:L31)</f>
        <v>3793285</v>
      </c>
      <c r="M32" s="70">
        <f>SUM(M21:M31)</f>
        <v>3207647</v>
      </c>
      <c r="N32" s="65">
        <f t="shared" si="3"/>
        <v>1.1825755764272066</v>
      </c>
      <c r="O32" s="36"/>
      <c r="P32" s="37"/>
      <c r="Q32" s="46"/>
      <c r="R32" s="32"/>
      <c r="S32" s="34"/>
      <c r="T32" s="32"/>
      <c r="U32" s="32"/>
      <c r="V32" s="32"/>
      <c r="W32" s="39"/>
    </row>
    <row r="33" spans="1:23" ht="15.75" thickTop="1" x14ac:dyDescent="0.25">
      <c r="A33" s="16"/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23"/>
    </row>
    <row r="34" spans="1:23" x14ac:dyDescent="0.25">
      <c r="A34" s="16" t="s">
        <v>80</v>
      </c>
      <c r="B34" s="17" t="s">
        <v>81</v>
      </c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23"/>
    </row>
    <row r="35" spans="1:23" x14ac:dyDescent="0.25">
      <c r="A35" s="16"/>
      <c r="B35" s="17"/>
      <c r="C35" s="18"/>
      <c r="D35" s="19"/>
      <c r="E35" s="17"/>
      <c r="F35" s="17"/>
      <c r="G35" s="19"/>
      <c r="H35" s="19"/>
      <c r="I35" s="20"/>
      <c r="J35" s="19"/>
      <c r="K35" s="19"/>
      <c r="L35" s="68"/>
      <c r="M35" s="68"/>
      <c r="N35" s="63"/>
      <c r="O35" s="21"/>
      <c r="P35" s="22"/>
      <c r="Q35" s="44"/>
      <c r="R35" s="17"/>
      <c r="S35" s="19"/>
      <c r="T35" s="17"/>
      <c r="U35" s="17"/>
      <c r="V35" s="17"/>
      <c r="W35" s="23"/>
    </row>
    <row r="36" spans="1:23" x14ac:dyDescent="0.25">
      <c r="A36" s="40" t="s">
        <v>82</v>
      </c>
      <c r="B36" s="17"/>
      <c r="C36" s="18"/>
      <c r="D36" s="19"/>
      <c r="E36" s="17"/>
      <c r="F36" s="17"/>
      <c r="G36" s="19"/>
      <c r="H36" s="19"/>
      <c r="I36" s="20"/>
      <c r="J36" s="19"/>
      <c r="K36" s="19"/>
      <c r="L36" s="68"/>
      <c r="M36" s="68"/>
      <c r="N36" s="63"/>
      <c r="O36" s="21"/>
      <c r="P36" s="22"/>
      <c r="Q36" s="44"/>
      <c r="R36" s="17"/>
      <c r="S36" s="19"/>
      <c r="T36" s="17"/>
      <c r="U36" s="17"/>
      <c r="V36" s="17"/>
      <c r="W36" s="23"/>
    </row>
    <row r="37" spans="1:23" x14ac:dyDescent="0.25">
      <c r="A37" s="16" t="s">
        <v>83</v>
      </c>
      <c r="B37" s="17" t="s">
        <v>84</v>
      </c>
      <c r="C37" s="18">
        <v>45429</v>
      </c>
      <c r="D37" s="19">
        <v>473000</v>
      </c>
      <c r="E37" s="17" t="s">
        <v>25</v>
      </c>
      <c r="F37" s="17" t="s">
        <v>26</v>
      </c>
      <c r="G37" s="19">
        <v>473000</v>
      </c>
      <c r="H37" s="19">
        <v>207100</v>
      </c>
      <c r="I37" s="20">
        <f>H37/G37*100</f>
        <v>43.784355179704015</v>
      </c>
      <c r="J37" s="19">
        <v>414208</v>
      </c>
      <c r="K37" s="19">
        <v>129523</v>
      </c>
      <c r="L37" s="68">
        <f>G37-K37</f>
        <v>343477</v>
      </c>
      <c r="M37" s="68">
        <v>302856</v>
      </c>
      <c r="N37" s="63">
        <f>L37/M37</f>
        <v>1.1341264495337717</v>
      </c>
      <c r="O37" s="21">
        <v>2395</v>
      </c>
      <c r="P37" s="22">
        <f>L37/O37</f>
        <v>143.41419624217119</v>
      </c>
      <c r="Q37" s="44" t="s">
        <v>58</v>
      </c>
      <c r="R37" s="17" t="s">
        <v>85</v>
      </c>
      <c r="S37" s="19">
        <v>128241</v>
      </c>
      <c r="T37" s="17" t="s">
        <v>59</v>
      </c>
      <c r="U37" s="17" t="s">
        <v>30</v>
      </c>
      <c r="V37" s="17">
        <v>56</v>
      </c>
      <c r="W37" s="23" t="s">
        <v>31</v>
      </c>
    </row>
    <row r="38" spans="1:23" ht="15.75" thickBot="1" x14ac:dyDescent="0.3">
      <c r="A38" s="24"/>
      <c r="B38" s="25"/>
      <c r="C38" s="26"/>
      <c r="D38" s="27"/>
      <c r="E38" s="25"/>
      <c r="F38" s="25"/>
      <c r="G38" s="27"/>
      <c r="H38" s="27"/>
      <c r="I38" s="28"/>
      <c r="J38" s="27"/>
      <c r="K38" s="27"/>
      <c r="L38" s="69">
        <f>SUM(L37)</f>
        <v>343477</v>
      </c>
      <c r="M38" s="69">
        <f>SUM(M37)</f>
        <v>302856</v>
      </c>
      <c r="N38" s="64">
        <f>L38/M38</f>
        <v>1.1341264495337717</v>
      </c>
      <c r="O38" s="29"/>
      <c r="P38" s="30"/>
      <c r="Q38" s="45"/>
      <c r="R38" s="25"/>
      <c r="S38" s="27"/>
      <c r="T38" s="25"/>
      <c r="U38" s="25"/>
      <c r="V38" s="25"/>
      <c r="W38" s="31"/>
    </row>
    <row r="39" spans="1:23" x14ac:dyDescent="0.25">
      <c r="A39" s="17"/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ht="15.75" thickBot="1" x14ac:dyDescent="0.3">
      <c r="A40" s="41" t="s">
        <v>86</v>
      </c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17"/>
    </row>
    <row r="41" spans="1:23" x14ac:dyDescent="0.25">
      <c r="A41" s="8" t="s">
        <v>87</v>
      </c>
      <c r="B41" s="9" t="s">
        <v>88</v>
      </c>
      <c r="C41" s="10">
        <v>45055</v>
      </c>
      <c r="D41" s="11">
        <v>490000</v>
      </c>
      <c r="E41" s="9" t="s">
        <v>36</v>
      </c>
      <c r="F41" s="9" t="s">
        <v>26</v>
      </c>
      <c r="G41" s="11">
        <v>490000</v>
      </c>
      <c r="H41" s="11">
        <v>267960</v>
      </c>
      <c r="I41" s="12">
        <f>H41/G41*100</f>
        <v>54.685714285714283</v>
      </c>
      <c r="J41" s="11">
        <v>535916</v>
      </c>
      <c r="K41" s="11">
        <v>148452</v>
      </c>
      <c r="L41" s="67">
        <f>G41-K41</f>
        <v>341548</v>
      </c>
      <c r="M41" s="67">
        <v>376178</v>
      </c>
      <c r="N41" s="62">
        <f>L41/M41</f>
        <v>0.90794251657460034</v>
      </c>
      <c r="O41" s="13">
        <v>2922</v>
      </c>
      <c r="P41" s="14">
        <f>L41/O41</f>
        <v>116.88843258042436</v>
      </c>
      <c r="Q41" s="43" t="s">
        <v>89</v>
      </c>
      <c r="R41" s="9" t="s">
        <v>28</v>
      </c>
      <c r="S41" s="11">
        <v>148452</v>
      </c>
      <c r="T41" s="9" t="s">
        <v>59</v>
      </c>
      <c r="U41" s="9" t="s">
        <v>30</v>
      </c>
      <c r="V41" s="9">
        <v>57</v>
      </c>
      <c r="W41" s="15" t="s">
        <v>31</v>
      </c>
    </row>
    <row r="42" spans="1:23" ht="15.75" thickBot="1" x14ac:dyDescent="0.3">
      <c r="A42" s="38"/>
      <c r="B42" s="32"/>
      <c r="C42" s="33"/>
      <c r="D42" s="34"/>
      <c r="E42" s="32"/>
      <c r="F42" s="32"/>
      <c r="G42" s="34"/>
      <c r="H42" s="34"/>
      <c r="I42" s="35"/>
      <c r="J42" s="34"/>
      <c r="K42" s="34"/>
      <c r="L42" s="70">
        <f>SUM(L41)</f>
        <v>341548</v>
      </c>
      <c r="M42" s="70">
        <f>SUM(M41)</f>
        <v>376178</v>
      </c>
      <c r="N42" s="65">
        <f>L42/M42</f>
        <v>0.90794251657460034</v>
      </c>
      <c r="O42" s="36"/>
      <c r="P42" s="37"/>
      <c r="Q42" s="46"/>
      <c r="R42" s="32"/>
      <c r="S42" s="34"/>
      <c r="T42" s="32"/>
      <c r="U42" s="32"/>
      <c r="V42" s="32"/>
      <c r="W42" s="39"/>
    </row>
    <row r="43" spans="1:23" ht="15.75" thickTop="1" x14ac:dyDescent="0.25">
      <c r="A43" s="16"/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23"/>
    </row>
    <row r="44" spans="1:23" x14ac:dyDescent="0.25">
      <c r="A44" s="40" t="s">
        <v>90</v>
      </c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23"/>
    </row>
    <row r="45" spans="1:23" x14ac:dyDescent="0.25">
      <c r="A45" s="16" t="s">
        <v>91</v>
      </c>
      <c r="B45" s="17" t="s">
        <v>92</v>
      </c>
      <c r="C45" s="18">
        <v>45107</v>
      </c>
      <c r="D45" s="19">
        <v>454000</v>
      </c>
      <c r="E45" s="17" t="s">
        <v>36</v>
      </c>
      <c r="F45" s="17" t="s">
        <v>26</v>
      </c>
      <c r="G45" s="19">
        <v>454000</v>
      </c>
      <c r="H45" s="19">
        <v>226260</v>
      </c>
      <c r="I45" s="20">
        <f>H45/G45*100</f>
        <v>49.837004405286343</v>
      </c>
      <c r="J45" s="19">
        <v>452527</v>
      </c>
      <c r="K45" s="19">
        <v>143490</v>
      </c>
      <c r="L45" s="68">
        <f>G45-K45</f>
        <v>310510</v>
      </c>
      <c r="M45" s="68">
        <v>372333</v>
      </c>
      <c r="N45" s="63">
        <f>L45/M45</f>
        <v>0.83395777435790008</v>
      </c>
      <c r="O45" s="21">
        <v>2647</v>
      </c>
      <c r="P45" s="22">
        <f>L45/O45</f>
        <v>117.30638458632414</v>
      </c>
      <c r="Q45" s="44" t="s">
        <v>89</v>
      </c>
      <c r="R45" s="17" t="s">
        <v>85</v>
      </c>
      <c r="S45" s="19">
        <v>136256</v>
      </c>
      <c r="T45" s="17" t="s">
        <v>59</v>
      </c>
      <c r="U45" s="17" t="s">
        <v>30</v>
      </c>
      <c r="V45" s="17">
        <v>60</v>
      </c>
      <c r="W45" s="23" t="s">
        <v>31</v>
      </c>
    </row>
    <row r="46" spans="1:23" ht="15.75" thickBot="1" x14ac:dyDescent="0.3">
      <c r="A46" s="24"/>
      <c r="B46" s="25"/>
      <c r="C46" s="26"/>
      <c r="D46" s="27"/>
      <c r="E46" s="25"/>
      <c r="F46" s="25"/>
      <c r="G46" s="27"/>
      <c r="H46" s="27"/>
      <c r="I46" s="28"/>
      <c r="J46" s="27"/>
      <c r="K46" s="27"/>
      <c r="L46" s="69">
        <f>SUM(L45)</f>
        <v>310510</v>
      </c>
      <c r="M46" s="69">
        <f>SUM(M45)</f>
        <v>372333</v>
      </c>
      <c r="N46" s="64">
        <f>L46/M46</f>
        <v>0.83395777435790008</v>
      </c>
      <c r="O46" s="29"/>
      <c r="P46" s="30"/>
      <c r="Q46" s="45"/>
      <c r="R46" s="25"/>
      <c r="S46" s="27"/>
      <c r="T46" s="25"/>
      <c r="U46" s="25"/>
      <c r="V46" s="25"/>
      <c r="W46" s="31"/>
    </row>
    <row r="47" spans="1:23" x14ac:dyDescent="0.25">
      <c r="A47" s="17"/>
      <c r="B47" s="17"/>
      <c r="C47" s="18"/>
      <c r="D47" s="19"/>
      <c r="E47" s="17"/>
      <c r="F47" s="17"/>
      <c r="G47" s="19"/>
      <c r="H47" s="19"/>
      <c r="I47" s="20"/>
      <c r="J47" s="19"/>
      <c r="K47" s="19"/>
      <c r="L47" s="68"/>
      <c r="M47" s="68"/>
      <c r="N47" s="63"/>
      <c r="O47" s="21"/>
      <c r="P47" s="22"/>
      <c r="Q47" s="44"/>
      <c r="R47" s="17"/>
      <c r="S47" s="19"/>
      <c r="T47" s="17"/>
      <c r="U47" s="17"/>
      <c r="V47" s="17"/>
      <c r="W47" s="17"/>
    </row>
    <row r="48" spans="1:23" ht="15.75" thickBot="1" x14ac:dyDescent="0.3">
      <c r="A48" s="41" t="s">
        <v>93</v>
      </c>
      <c r="B48" s="17"/>
      <c r="C48" s="18"/>
      <c r="D48" s="19"/>
      <c r="E48" s="17"/>
      <c r="F48" s="17"/>
      <c r="G48" s="19"/>
      <c r="H48" s="19"/>
      <c r="I48" s="20"/>
      <c r="J48" s="19"/>
      <c r="K48" s="19"/>
      <c r="L48" s="68"/>
      <c r="M48" s="68"/>
      <c r="N48" s="63"/>
      <c r="O48" s="21"/>
      <c r="P48" s="22"/>
      <c r="Q48" s="44"/>
      <c r="R48" s="17"/>
      <c r="S48" s="19"/>
      <c r="T48" s="17"/>
      <c r="U48" s="17"/>
      <c r="V48" s="17"/>
      <c r="W48" s="17"/>
    </row>
    <row r="49" spans="1:23" x14ac:dyDescent="0.25">
      <c r="A49" s="8" t="s">
        <v>94</v>
      </c>
      <c r="B49" s="9" t="s">
        <v>95</v>
      </c>
      <c r="C49" s="10">
        <v>45042</v>
      </c>
      <c r="D49" s="11">
        <v>275000</v>
      </c>
      <c r="E49" s="9" t="s">
        <v>25</v>
      </c>
      <c r="F49" s="9" t="s">
        <v>26</v>
      </c>
      <c r="G49" s="11">
        <v>275000</v>
      </c>
      <c r="H49" s="11">
        <v>201150</v>
      </c>
      <c r="I49" s="12">
        <f t="shared" ref="I49:I54" si="5">H49/G49*100</f>
        <v>73.145454545454541</v>
      </c>
      <c r="J49" s="11">
        <v>402309</v>
      </c>
      <c r="K49" s="11">
        <v>120276</v>
      </c>
      <c r="L49" s="67">
        <f t="shared" ref="L49:L54" si="6">G49-K49</f>
        <v>154724</v>
      </c>
      <c r="M49" s="67">
        <v>233085</v>
      </c>
      <c r="N49" s="62">
        <f t="shared" ref="N49:N55" si="7">L49/M49</f>
        <v>0.66380933994036506</v>
      </c>
      <c r="O49" s="13">
        <v>1643</v>
      </c>
      <c r="P49" s="14">
        <f t="shared" ref="P49:P54" si="8">L49/O49</f>
        <v>94.171637248934871</v>
      </c>
      <c r="Q49" s="43" t="s">
        <v>96</v>
      </c>
      <c r="R49" s="9" t="s">
        <v>97</v>
      </c>
      <c r="S49" s="11">
        <v>116000</v>
      </c>
      <c r="T49" s="9" t="s">
        <v>98</v>
      </c>
      <c r="U49" s="9" t="s">
        <v>30</v>
      </c>
      <c r="V49" s="9">
        <v>54</v>
      </c>
      <c r="W49" s="15" t="s">
        <v>31</v>
      </c>
    </row>
    <row r="50" spans="1:23" x14ac:dyDescent="0.25">
      <c r="A50" s="16" t="s">
        <v>99</v>
      </c>
      <c r="B50" s="17" t="s">
        <v>100</v>
      </c>
      <c r="C50" s="18">
        <v>45121</v>
      </c>
      <c r="D50" s="19">
        <v>342000</v>
      </c>
      <c r="E50" s="17" t="s">
        <v>36</v>
      </c>
      <c r="F50" s="17" t="s">
        <v>26</v>
      </c>
      <c r="G50" s="19">
        <v>342000</v>
      </c>
      <c r="H50" s="19">
        <v>174250</v>
      </c>
      <c r="I50" s="20">
        <f t="shared" si="5"/>
        <v>50.950292397660824</v>
      </c>
      <c r="J50" s="19">
        <v>348492</v>
      </c>
      <c r="K50" s="19">
        <v>90971</v>
      </c>
      <c r="L50" s="68">
        <f t="shared" si="6"/>
        <v>251029</v>
      </c>
      <c r="M50" s="68">
        <v>212827</v>
      </c>
      <c r="N50" s="63">
        <f t="shared" si="7"/>
        <v>1.1794979020519014</v>
      </c>
      <c r="O50" s="21">
        <v>1371</v>
      </c>
      <c r="P50" s="22">
        <f t="shared" si="8"/>
        <v>183.09919766593728</v>
      </c>
      <c r="Q50" s="44" t="s">
        <v>96</v>
      </c>
      <c r="R50" s="17" t="s">
        <v>97</v>
      </c>
      <c r="S50" s="19">
        <v>85770</v>
      </c>
      <c r="T50" s="17" t="s">
        <v>98</v>
      </c>
      <c r="U50" s="17" t="s">
        <v>30</v>
      </c>
      <c r="V50" s="17">
        <v>53</v>
      </c>
      <c r="W50" s="23" t="s">
        <v>31</v>
      </c>
    </row>
    <row r="51" spans="1:23" x14ac:dyDescent="0.25">
      <c r="A51" s="16" t="s">
        <v>101</v>
      </c>
      <c r="B51" s="17" t="s">
        <v>102</v>
      </c>
      <c r="C51" s="18">
        <v>45182</v>
      </c>
      <c r="D51" s="19">
        <v>371025</v>
      </c>
      <c r="E51" s="17" t="s">
        <v>25</v>
      </c>
      <c r="F51" s="17" t="s">
        <v>26</v>
      </c>
      <c r="G51" s="19">
        <v>371025</v>
      </c>
      <c r="H51" s="19">
        <v>178570</v>
      </c>
      <c r="I51" s="20">
        <f t="shared" si="5"/>
        <v>48.128832288929317</v>
      </c>
      <c r="J51" s="19">
        <v>357148</v>
      </c>
      <c r="K51" s="19">
        <v>85770</v>
      </c>
      <c r="L51" s="68">
        <f t="shared" si="6"/>
        <v>285255</v>
      </c>
      <c r="M51" s="68">
        <v>224279</v>
      </c>
      <c r="N51" s="63">
        <f t="shared" si="7"/>
        <v>1.2718756548762924</v>
      </c>
      <c r="O51" s="21">
        <v>1601</v>
      </c>
      <c r="P51" s="22">
        <f t="shared" si="8"/>
        <v>178.17301686445973</v>
      </c>
      <c r="Q51" s="44" t="s">
        <v>96</v>
      </c>
      <c r="R51" s="17" t="s">
        <v>97</v>
      </c>
      <c r="S51" s="19">
        <v>85770</v>
      </c>
      <c r="T51" s="17" t="s">
        <v>98</v>
      </c>
      <c r="U51" s="17" t="s">
        <v>30</v>
      </c>
      <c r="V51" s="17">
        <v>50</v>
      </c>
      <c r="W51" s="23" t="s">
        <v>31</v>
      </c>
    </row>
    <row r="52" spans="1:23" x14ac:dyDescent="0.25">
      <c r="A52" s="16" t="s">
        <v>103</v>
      </c>
      <c r="B52" s="17" t="s">
        <v>104</v>
      </c>
      <c r="C52" s="18">
        <v>45023</v>
      </c>
      <c r="D52" s="19">
        <v>335000</v>
      </c>
      <c r="E52" s="17" t="s">
        <v>25</v>
      </c>
      <c r="F52" s="17" t="s">
        <v>26</v>
      </c>
      <c r="G52" s="19">
        <v>335000</v>
      </c>
      <c r="H52" s="19">
        <v>177330</v>
      </c>
      <c r="I52" s="20">
        <f t="shared" si="5"/>
        <v>52.934328358208958</v>
      </c>
      <c r="J52" s="19">
        <v>354661</v>
      </c>
      <c r="K52" s="19">
        <v>87218</v>
      </c>
      <c r="L52" s="68">
        <f t="shared" si="6"/>
        <v>247782</v>
      </c>
      <c r="M52" s="68">
        <v>221027</v>
      </c>
      <c r="N52" s="63">
        <f t="shared" si="7"/>
        <v>1.1210485596782294</v>
      </c>
      <c r="O52" s="21">
        <v>1587</v>
      </c>
      <c r="P52" s="22">
        <f t="shared" si="8"/>
        <v>156.13232514177693</v>
      </c>
      <c r="Q52" s="44" t="s">
        <v>96</v>
      </c>
      <c r="R52" s="17" t="s">
        <v>97</v>
      </c>
      <c r="S52" s="19">
        <v>85770</v>
      </c>
      <c r="T52" s="17" t="s">
        <v>98</v>
      </c>
      <c r="U52" s="17" t="s">
        <v>30</v>
      </c>
      <c r="V52" s="17">
        <v>50</v>
      </c>
      <c r="W52" s="23" t="s">
        <v>31</v>
      </c>
    </row>
    <row r="53" spans="1:23" x14ac:dyDescent="0.25">
      <c r="A53" s="16" t="s">
        <v>105</v>
      </c>
      <c r="B53" s="17" t="s">
        <v>106</v>
      </c>
      <c r="C53" s="18">
        <v>45183</v>
      </c>
      <c r="D53" s="19">
        <v>393000</v>
      </c>
      <c r="E53" s="17" t="s">
        <v>36</v>
      </c>
      <c r="F53" s="17" t="s">
        <v>26</v>
      </c>
      <c r="G53" s="19">
        <v>393000</v>
      </c>
      <c r="H53" s="19">
        <v>187630</v>
      </c>
      <c r="I53" s="20">
        <f t="shared" si="5"/>
        <v>47.743002544529261</v>
      </c>
      <c r="J53" s="19">
        <v>375252</v>
      </c>
      <c r="K53" s="19">
        <v>127596</v>
      </c>
      <c r="L53" s="68">
        <f t="shared" si="6"/>
        <v>265404</v>
      </c>
      <c r="M53" s="68">
        <v>204674</v>
      </c>
      <c r="N53" s="63">
        <f t="shared" si="7"/>
        <v>1.2967157528557609</v>
      </c>
      <c r="O53" s="21">
        <v>1371</v>
      </c>
      <c r="P53" s="22">
        <f t="shared" si="8"/>
        <v>193.58424507658643</v>
      </c>
      <c r="Q53" s="44" t="s">
        <v>96</v>
      </c>
      <c r="R53" s="17" t="s">
        <v>97</v>
      </c>
      <c r="S53" s="19">
        <v>127596</v>
      </c>
      <c r="T53" s="17" t="s">
        <v>98</v>
      </c>
      <c r="U53" s="17" t="s">
        <v>30</v>
      </c>
      <c r="V53" s="17">
        <v>50</v>
      </c>
      <c r="W53" s="23" t="s">
        <v>31</v>
      </c>
    </row>
    <row r="54" spans="1:23" x14ac:dyDescent="0.25">
      <c r="A54" s="16" t="s">
        <v>107</v>
      </c>
      <c r="B54" s="17" t="s">
        <v>108</v>
      </c>
      <c r="C54" s="18">
        <v>45169</v>
      </c>
      <c r="D54" s="19">
        <v>465000</v>
      </c>
      <c r="E54" s="17" t="s">
        <v>25</v>
      </c>
      <c r="F54" s="17" t="s">
        <v>26</v>
      </c>
      <c r="G54" s="19">
        <v>465000</v>
      </c>
      <c r="H54" s="19">
        <v>261600</v>
      </c>
      <c r="I54" s="20">
        <f t="shared" si="5"/>
        <v>56.258064516129039</v>
      </c>
      <c r="J54" s="19">
        <v>523193</v>
      </c>
      <c r="K54" s="19">
        <v>91973</v>
      </c>
      <c r="L54" s="68">
        <f t="shared" si="6"/>
        <v>373027</v>
      </c>
      <c r="M54" s="68">
        <v>356380</v>
      </c>
      <c r="N54" s="63">
        <f t="shared" si="7"/>
        <v>1.0467113754980639</v>
      </c>
      <c r="O54" s="21">
        <v>2337</v>
      </c>
      <c r="P54" s="22">
        <f t="shared" si="8"/>
        <v>159.6178861788618</v>
      </c>
      <c r="Q54" s="44" t="s">
        <v>96</v>
      </c>
      <c r="R54" s="17" t="s">
        <v>97</v>
      </c>
      <c r="S54" s="19">
        <v>85770</v>
      </c>
      <c r="T54" s="17" t="s">
        <v>98</v>
      </c>
      <c r="U54" s="17" t="s">
        <v>30</v>
      </c>
      <c r="V54" s="17">
        <v>56</v>
      </c>
      <c r="W54" s="23" t="s">
        <v>31</v>
      </c>
    </row>
    <row r="55" spans="1:23" ht="15.75" thickBot="1" x14ac:dyDescent="0.3">
      <c r="A55" s="38"/>
      <c r="B55" s="32"/>
      <c r="C55" s="33"/>
      <c r="D55" s="34"/>
      <c r="E55" s="32"/>
      <c r="F55" s="32"/>
      <c r="G55" s="34"/>
      <c r="H55" s="34"/>
      <c r="I55" s="35"/>
      <c r="J55" s="34"/>
      <c r="K55" s="34"/>
      <c r="L55" s="70">
        <f>SUM(L49:L54)</f>
        <v>1577221</v>
      </c>
      <c r="M55" s="70">
        <f>SUM(M49:M54)</f>
        <v>1452272</v>
      </c>
      <c r="N55" s="65">
        <f t="shared" si="7"/>
        <v>1.0860369131953242</v>
      </c>
      <c r="O55" s="36"/>
      <c r="P55" s="37"/>
      <c r="Q55" s="46"/>
      <c r="R55" s="32"/>
      <c r="S55" s="34"/>
      <c r="T55" s="32"/>
      <c r="U55" s="32"/>
      <c r="V55" s="32"/>
      <c r="W55" s="39"/>
    </row>
    <row r="56" spans="1:23" ht="15.75" thickTop="1" x14ac:dyDescent="0.25">
      <c r="A56" s="16"/>
      <c r="B56" s="17"/>
      <c r="C56" s="18"/>
      <c r="D56" s="19"/>
      <c r="E56" s="17"/>
      <c r="F56" s="17"/>
      <c r="G56" s="19"/>
      <c r="H56" s="19"/>
      <c r="I56" s="20"/>
      <c r="J56" s="19"/>
      <c r="K56" s="19"/>
      <c r="L56" s="68"/>
      <c r="M56" s="68"/>
      <c r="N56" s="63"/>
      <c r="O56" s="21"/>
      <c r="P56" s="22"/>
      <c r="Q56" s="44"/>
      <c r="R56" s="17"/>
      <c r="S56" s="19"/>
      <c r="T56" s="17"/>
      <c r="U56" s="17"/>
      <c r="V56" s="17"/>
      <c r="W56" s="23"/>
    </row>
    <row r="57" spans="1:23" x14ac:dyDescent="0.25">
      <c r="A57" s="40" t="s">
        <v>109</v>
      </c>
      <c r="B57" s="17"/>
      <c r="C57" s="18"/>
      <c r="D57" s="19"/>
      <c r="E57" s="17"/>
      <c r="F57" s="17"/>
      <c r="G57" s="19"/>
      <c r="H57" s="19"/>
      <c r="I57" s="20"/>
      <c r="J57" s="19"/>
      <c r="K57" s="19"/>
      <c r="L57" s="68"/>
      <c r="M57" s="68"/>
      <c r="N57" s="63"/>
      <c r="O57" s="21"/>
      <c r="P57" s="22"/>
      <c r="Q57" s="44"/>
      <c r="R57" s="17"/>
      <c r="S57" s="19"/>
      <c r="T57" s="17"/>
      <c r="U57" s="17"/>
      <c r="V57" s="17"/>
      <c r="W57" s="23"/>
    </row>
    <row r="58" spans="1:23" x14ac:dyDescent="0.25">
      <c r="A58" s="16" t="s">
        <v>110</v>
      </c>
      <c r="B58" s="17" t="s">
        <v>111</v>
      </c>
      <c r="C58" s="18">
        <v>45259</v>
      </c>
      <c r="D58" s="19">
        <v>400000</v>
      </c>
      <c r="E58" s="17" t="s">
        <v>25</v>
      </c>
      <c r="F58" s="17" t="s">
        <v>26</v>
      </c>
      <c r="G58" s="19">
        <v>400000</v>
      </c>
      <c r="H58" s="19">
        <v>239520</v>
      </c>
      <c r="I58" s="20">
        <f>H58/G58*100</f>
        <v>59.88</v>
      </c>
      <c r="J58" s="19">
        <v>479036</v>
      </c>
      <c r="K58" s="19">
        <v>92431</v>
      </c>
      <c r="L58" s="68">
        <f>G58-K58</f>
        <v>307569</v>
      </c>
      <c r="M58" s="68">
        <v>439323</v>
      </c>
      <c r="N58" s="63">
        <f>L58/M58</f>
        <v>0.70009765024822279</v>
      </c>
      <c r="O58" s="21">
        <v>2977</v>
      </c>
      <c r="P58" s="22">
        <f>L58/O58</f>
        <v>103.31508229761505</v>
      </c>
      <c r="Q58" s="44" t="s">
        <v>96</v>
      </c>
      <c r="R58" s="17" t="s">
        <v>85</v>
      </c>
      <c r="S58" s="19">
        <v>85770</v>
      </c>
      <c r="T58" s="17" t="s">
        <v>98</v>
      </c>
      <c r="U58" s="17" t="s">
        <v>30</v>
      </c>
      <c r="V58" s="17">
        <v>60</v>
      </c>
      <c r="W58" s="23" t="s">
        <v>31</v>
      </c>
    </row>
    <row r="59" spans="1:23" ht="15.75" thickBot="1" x14ac:dyDescent="0.3">
      <c r="A59" s="24"/>
      <c r="B59" s="25"/>
      <c r="C59" s="26"/>
      <c r="D59" s="27"/>
      <c r="E59" s="25"/>
      <c r="F59" s="25"/>
      <c r="G59" s="27"/>
      <c r="H59" s="27"/>
      <c r="I59" s="28"/>
      <c r="J59" s="27"/>
      <c r="K59" s="27"/>
      <c r="L59" s="69">
        <f>SUM(L58)</f>
        <v>307569</v>
      </c>
      <c r="M59" s="69">
        <f>SUM(M58)</f>
        <v>439323</v>
      </c>
      <c r="N59" s="64">
        <f>L59/M59</f>
        <v>0.70009765024822279</v>
      </c>
      <c r="O59" s="29"/>
      <c r="P59" s="30"/>
      <c r="Q59" s="45"/>
      <c r="R59" s="25"/>
      <c r="S59" s="27"/>
      <c r="T59" s="25"/>
      <c r="U59" s="25"/>
      <c r="V59" s="25"/>
      <c r="W59" s="31"/>
    </row>
    <row r="60" spans="1:23" x14ac:dyDescent="0.25">
      <c r="A60" s="17"/>
      <c r="B60" s="17"/>
      <c r="C60" s="18"/>
      <c r="D60" s="19"/>
      <c r="E60" s="17"/>
      <c r="F60" s="17"/>
      <c r="G60" s="19"/>
      <c r="H60" s="19"/>
      <c r="I60" s="20"/>
      <c r="J60" s="19"/>
      <c r="K60" s="19"/>
      <c r="L60" s="68"/>
      <c r="M60" s="68"/>
      <c r="N60" s="63"/>
      <c r="O60" s="21"/>
      <c r="P60" s="22"/>
      <c r="Q60" s="44"/>
      <c r="R60" s="17"/>
      <c r="S60" s="19"/>
      <c r="T60" s="17"/>
      <c r="U60" s="17"/>
      <c r="V60" s="17"/>
      <c r="W60" s="17"/>
    </row>
    <row r="61" spans="1:23" ht="15.75" thickBot="1" x14ac:dyDescent="0.3">
      <c r="A61" s="41" t="s">
        <v>112</v>
      </c>
      <c r="B61" s="17"/>
      <c r="C61" s="18"/>
      <c r="D61" s="19"/>
      <c r="E61" s="17"/>
      <c r="F61" s="17"/>
      <c r="G61" s="19"/>
      <c r="H61" s="19"/>
      <c r="I61" s="20"/>
      <c r="J61" s="19"/>
      <c r="K61" s="19"/>
      <c r="L61" s="68"/>
      <c r="M61" s="68"/>
      <c r="N61" s="63"/>
      <c r="O61" s="21"/>
      <c r="P61" s="22"/>
      <c r="Q61" s="44"/>
      <c r="R61" s="17"/>
      <c r="S61" s="19"/>
      <c r="T61" s="17"/>
      <c r="U61" s="17"/>
      <c r="V61" s="17"/>
      <c r="W61" s="17"/>
    </row>
    <row r="62" spans="1:23" x14ac:dyDescent="0.25">
      <c r="A62" s="8" t="s">
        <v>113</v>
      </c>
      <c r="B62" s="9" t="s">
        <v>114</v>
      </c>
      <c r="C62" s="10">
        <v>45667</v>
      </c>
      <c r="D62" s="11">
        <v>475000</v>
      </c>
      <c r="E62" s="9" t="s">
        <v>36</v>
      </c>
      <c r="F62" s="9" t="s">
        <v>26</v>
      </c>
      <c r="G62" s="11">
        <v>475000</v>
      </c>
      <c r="H62" s="11">
        <v>253500</v>
      </c>
      <c r="I62" s="12">
        <f>H62/G62*100</f>
        <v>53.368421052631575</v>
      </c>
      <c r="J62" s="11">
        <v>507008</v>
      </c>
      <c r="K62" s="11">
        <v>75051</v>
      </c>
      <c r="L62" s="67">
        <f>G62-K62</f>
        <v>399949</v>
      </c>
      <c r="M62" s="67">
        <v>464469</v>
      </c>
      <c r="N62" s="62">
        <f>L62/M62</f>
        <v>0.86108868406718209</v>
      </c>
      <c r="O62" s="13">
        <v>2200</v>
      </c>
      <c r="P62" s="14">
        <f>L62/O62</f>
        <v>181.79499999999999</v>
      </c>
      <c r="Q62" s="43" t="s">
        <v>115</v>
      </c>
      <c r="R62" s="9" t="s">
        <v>97</v>
      </c>
      <c r="S62" s="11">
        <v>75051</v>
      </c>
      <c r="T62" s="9" t="s">
        <v>98</v>
      </c>
      <c r="U62" s="9" t="s">
        <v>30</v>
      </c>
      <c r="V62" s="9">
        <v>66</v>
      </c>
      <c r="W62" s="15" t="s">
        <v>31</v>
      </c>
    </row>
    <row r="63" spans="1:23" x14ac:dyDescent="0.25">
      <c r="A63" s="16" t="s">
        <v>116</v>
      </c>
      <c r="B63" s="17" t="s">
        <v>117</v>
      </c>
      <c r="C63" s="18">
        <v>45706</v>
      </c>
      <c r="D63" s="19">
        <v>440000</v>
      </c>
      <c r="E63" s="17" t="s">
        <v>36</v>
      </c>
      <c r="F63" s="17" t="s">
        <v>26</v>
      </c>
      <c r="G63" s="19">
        <v>440000</v>
      </c>
      <c r="H63" s="19">
        <v>215530</v>
      </c>
      <c r="I63" s="20">
        <f>H63/G63*100</f>
        <v>48.984090909090909</v>
      </c>
      <c r="J63" s="19">
        <v>431060</v>
      </c>
      <c r="K63" s="19">
        <v>65239</v>
      </c>
      <c r="L63" s="68">
        <f>G63-K63</f>
        <v>374761</v>
      </c>
      <c r="M63" s="68">
        <v>393355</v>
      </c>
      <c r="N63" s="63">
        <f>L63/M63</f>
        <v>0.9527297225152852</v>
      </c>
      <c r="O63" s="21">
        <v>1996</v>
      </c>
      <c r="P63" s="22">
        <f>L63/O63</f>
        <v>187.75601202404809</v>
      </c>
      <c r="Q63" s="44" t="s">
        <v>115</v>
      </c>
      <c r="R63" s="17" t="s">
        <v>97</v>
      </c>
      <c r="S63" s="19">
        <v>65239</v>
      </c>
      <c r="T63" s="17" t="s">
        <v>98</v>
      </c>
      <c r="U63" s="17" t="s">
        <v>30</v>
      </c>
      <c r="V63" s="17">
        <v>64</v>
      </c>
      <c r="W63" s="23" t="s">
        <v>31</v>
      </c>
    </row>
    <row r="64" spans="1:23" x14ac:dyDescent="0.25">
      <c r="A64" s="16" t="s">
        <v>118</v>
      </c>
      <c r="B64" s="17" t="s">
        <v>119</v>
      </c>
      <c r="C64" s="18">
        <v>45470</v>
      </c>
      <c r="D64" s="19">
        <v>512500</v>
      </c>
      <c r="E64" s="17" t="s">
        <v>36</v>
      </c>
      <c r="F64" s="17" t="s">
        <v>26</v>
      </c>
      <c r="G64" s="19">
        <v>512500</v>
      </c>
      <c r="H64" s="19">
        <v>218640</v>
      </c>
      <c r="I64" s="20">
        <f>H64/G64*100</f>
        <v>42.661463414634149</v>
      </c>
      <c r="J64" s="19">
        <v>437286</v>
      </c>
      <c r="K64" s="19">
        <v>61619</v>
      </c>
      <c r="L64" s="68">
        <f>G64-K64</f>
        <v>450881</v>
      </c>
      <c r="M64" s="68">
        <v>403943</v>
      </c>
      <c r="N64" s="63">
        <f>L64/M64</f>
        <v>1.1161995628096044</v>
      </c>
      <c r="O64" s="21">
        <v>1844</v>
      </c>
      <c r="P64" s="22">
        <f>L64/O64</f>
        <v>244.51247288503254</v>
      </c>
      <c r="Q64" s="44" t="s">
        <v>115</v>
      </c>
      <c r="R64" s="17" t="s">
        <v>97</v>
      </c>
      <c r="S64" s="19">
        <v>58665</v>
      </c>
      <c r="T64" s="17" t="s">
        <v>98</v>
      </c>
      <c r="U64" s="17" t="s">
        <v>30</v>
      </c>
      <c r="V64" s="17">
        <v>68</v>
      </c>
      <c r="W64" s="23" t="s">
        <v>31</v>
      </c>
    </row>
    <row r="65" spans="1:23" ht="15.75" thickBot="1" x14ac:dyDescent="0.3">
      <c r="A65" s="24"/>
      <c r="B65" s="25"/>
      <c r="C65" s="26"/>
      <c r="D65" s="27"/>
      <c r="E65" s="25"/>
      <c r="F65" s="25"/>
      <c r="G65" s="27"/>
      <c r="H65" s="27"/>
      <c r="I65" s="28"/>
      <c r="J65" s="27"/>
      <c r="K65" s="27"/>
      <c r="L65" s="69">
        <f>SUM(L62:L64)</f>
        <v>1225591</v>
      </c>
      <c r="M65" s="69">
        <f>SUM(M62:M64)</f>
        <v>1261767</v>
      </c>
      <c r="N65" s="64">
        <f>L65/M65</f>
        <v>0.97132909641795995</v>
      </c>
      <c r="O65" s="29"/>
      <c r="P65" s="30"/>
      <c r="Q65" s="45"/>
      <c r="R65" s="25"/>
      <c r="S65" s="27"/>
      <c r="T65" s="25"/>
      <c r="U65" s="25"/>
      <c r="V65" s="25"/>
      <c r="W65" s="31"/>
    </row>
    <row r="66" spans="1:23" x14ac:dyDescent="0.25">
      <c r="A66" s="17"/>
      <c r="B66" s="17"/>
      <c r="C66" s="18"/>
      <c r="D66" s="19"/>
      <c r="E66" s="17"/>
      <c r="F66" s="17"/>
      <c r="G66" s="19"/>
      <c r="H66" s="19"/>
      <c r="I66" s="20"/>
      <c r="J66" s="19"/>
      <c r="K66" s="19"/>
      <c r="L66" s="68"/>
      <c r="M66" s="68"/>
      <c r="N66" s="63"/>
      <c r="O66" s="21"/>
      <c r="P66" s="22"/>
      <c r="Q66" s="44"/>
      <c r="R66" s="17"/>
      <c r="S66" s="19"/>
      <c r="T66" s="17"/>
      <c r="U66" s="17"/>
      <c r="V66" s="17"/>
      <c r="W66" s="17"/>
    </row>
    <row r="67" spans="1:23" ht="15.75" thickBot="1" x14ac:dyDescent="0.3">
      <c r="A67" s="41" t="s">
        <v>120</v>
      </c>
      <c r="B67" s="17"/>
      <c r="C67" s="18"/>
      <c r="D67" s="19"/>
      <c r="E67" s="17"/>
      <c r="F67" s="17"/>
      <c r="G67" s="19"/>
      <c r="H67" s="19"/>
      <c r="I67" s="20"/>
      <c r="J67" s="19"/>
      <c r="K67" s="19"/>
      <c r="L67" s="68"/>
      <c r="M67" s="68"/>
      <c r="N67" s="63"/>
      <c r="O67" s="21"/>
      <c r="P67" s="22"/>
      <c r="Q67" s="44"/>
      <c r="R67" s="17"/>
      <c r="S67" s="19"/>
      <c r="T67" s="17"/>
      <c r="U67" s="17"/>
      <c r="V67" s="17"/>
      <c r="W67" s="17"/>
    </row>
    <row r="68" spans="1:23" x14ac:dyDescent="0.25">
      <c r="A68" s="8" t="s">
        <v>121</v>
      </c>
      <c r="B68" s="9" t="s">
        <v>122</v>
      </c>
      <c r="C68" s="10">
        <v>45195</v>
      </c>
      <c r="D68" s="11">
        <v>530000</v>
      </c>
      <c r="E68" s="9" t="s">
        <v>36</v>
      </c>
      <c r="F68" s="9" t="s">
        <v>26</v>
      </c>
      <c r="G68" s="11">
        <v>530000</v>
      </c>
      <c r="H68" s="11">
        <v>242450</v>
      </c>
      <c r="I68" s="12">
        <f t="shared" ref="I68:I73" si="9">H68/G68*100</f>
        <v>45.74528301886793</v>
      </c>
      <c r="J68" s="11">
        <v>484909</v>
      </c>
      <c r="K68" s="11">
        <v>85000</v>
      </c>
      <c r="L68" s="67">
        <f t="shared" ref="L68:L73" si="10">G68-K68</f>
        <v>445000</v>
      </c>
      <c r="M68" s="67">
        <v>425435</v>
      </c>
      <c r="N68" s="62">
        <f t="shared" ref="N68:N74" si="11">L68/M68</f>
        <v>1.0459882238179745</v>
      </c>
      <c r="O68" s="13">
        <v>2254</v>
      </c>
      <c r="P68" s="14">
        <f t="shared" ref="P68:P73" si="12">L68/O68</f>
        <v>197.4267968056788</v>
      </c>
      <c r="Q68" s="43" t="s">
        <v>123</v>
      </c>
      <c r="R68" s="9" t="s">
        <v>28</v>
      </c>
      <c r="S68" s="11">
        <v>85000</v>
      </c>
      <c r="T68" s="9" t="s">
        <v>124</v>
      </c>
      <c r="U68" s="9" t="s">
        <v>125</v>
      </c>
      <c r="V68" s="9">
        <v>63</v>
      </c>
      <c r="W68" s="15" t="s">
        <v>31</v>
      </c>
    </row>
    <row r="69" spans="1:23" x14ac:dyDescent="0.25">
      <c r="A69" s="16" t="s">
        <v>126</v>
      </c>
      <c r="B69" s="17" t="s">
        <v>127</v>
      </c>
      <c r="C69" s="18">
        <v>45561</v>
      </c>
      <c r="D69" s="19">
        <v>365000</v>
      </c>
      <c r="E69" s="17" t="s">
        <v>36</v>
      </c>
      <c r="F69" s="17" t="s">
        <v>26</v>
      </c>
      <c r="G69" s="19">
        <v>365000</v>
      </c>
      <c r="H69" s="19">
        <v>208010</v>
      </c>
      <c r="I69" s="20">
        <f t="shared" si="9"/>
        <v>56.989041095890414</v>
      </c>
      <c r="J69" s="19">
        <v>416019</v>
      </c>
      <c r="K69" s="19">
        <v>85000</v>
      </c>
      <c r="L69" s="68">
        <f t="shared" si="10"/>
        <v>280000</v>
      </c>
      <c r="M69" s="68">
        <v>352147</v>
      </c>
      <c r="N69" s="63">
        <f t="shared" si="11"/>
        <v>0.79512249145953251</v>
      </c>
      <c r="O69" s="21">
        <v>2254</v>
      </c>
      <c r="P69" s="22">
        <f t="shared" si="12"/>
        <v>124.22360248447205</v>
      </c>
      <c r="Q69" s="44" t="s">
        <v>123</v>
      </c>
      <c r="R69" s="17" t="s">
        <v>28</v>
      </c>
      <c r="S69" s="19">
        <v>85000</v>
      </c>
      <c r="T69" s="17" t="s">
        <v>124</v>
      </c>
      <c r="U69" s="17" t="s">
        <v>125</v>
      </c>
      <c r="V69" s="17">
        <v>58</v>
      </c>
      <c r="W69" s="23" t="s">
        <v>31</v>
      </c>
    </row>
    <row r="70" spans="1:23" x14ac:dyDescent="0.25">
      <c r="A70" s="16" t="s">
        <v>128</v>
      </c>
      <c r="B70" s="17" t="s">
        <v>129</v>
      </c>
      <c r="C70" s="18">
        <v>45481</v>
      </c>
      <c r="D70" s="19">
        <v>339000</v>
      </c>
      <c r="E70" s="17" t="s">
        <v>36</v>
      </c>
      <c r="F70" s="17" t="s">
        <v>26</v>
      </c>
      <c r="G70" s="19">
        <v>339000</v>
      </c>
      <c r="H70" s="19">
        <v>176240</v>
      </c>
      <c r="I70" s="20">
        <f t="shared" si="9"/>
        <v>51.988200589970504</v>
      </c>
      <c r="J70" s="19">
        <v>352477</v>
      </c>
      <c r="K70" s="19">
        <v>85000</v>
      </c>
      <c r="L70" s="68">
        <f t="shared" si="10"/>
        <v>254000</v>
      </c>
      <c r="M70" s="68">
        <v>284550</v>
      </c>
      <c r="N70" s="63">
        <f t="shared" si="11"/>
        <v>0.89263749780354951</v>
      </c>
      <c r="O70" s="21">
        <v>1793</v>
      </c>
      <c r="P70" s="22">
        <f t="shared" si="12"/>
        <v>141.66201896263246</v>
      </c>
      <c r="Q70" s="44" t="s">
        <v>123</v>
      </c>
      <c r="R70" s="17" t="s">
        <v>28</v>
      </c>
      <c r="S70" s="19">
        <v>85000</v>
      </c>
      <c r="T70" s="17" t="s">
        <v>124</v>
      </c>
      <c r="U70" s="17" t="s">
        <v>125</v>
      </c>
      <c r="V70" s="17">
        <v>58</v>
      </c>
      <c r="W70" s="23" t="s">
        <v>31</v>
      </c>
    </row>
    <row r="71" spans="1:23" x14ac:dyDescent="0.25">
      <c r="A71" s="16" t="s">
        <v>130</v>
      </c>
      <c r="B71" s="17" t="s">
        <v>131</v>
      </c>
      <c r="C71" s="18">
        <v>45162</v>
      </c>
      <c r="D71" s="19">
        <v>345000</v>
      </c>
      <c r="E71" s="17" t="s">
        <v>36</v>
      </c>
      <c r="F71" s="17" t="s">
        <v>26</v>
      </c>
      <c r="G71" s="19">
        <v>345000</v>
      </c>
      <c r="H71" s="19">
        <v>182840</v>
      </c>
      <c r="I71" s="20">
        <f t="shared" si="9"/>
        <v>52.997101449275362</v>
      </c>
      <c r="J71" s="19">
        <v>365685</v>
      </c>
      <c r="K71" s="19">
        <v>85000</v>
      </c>
      <c r="L71" s="68">
        <f t="shared" si="10"/>
        <v>260000</v>
      </c>
      <c r="M71" s="68">
        <v>298601</v>
      </c>
      <c r="N71" s="63">
        <f t="shared" si="11"/>
        <v>0.87072715764515185</v>
      </c>
      <c r="O71" s="21">
        <v>1794</v>
      </c>
      <c r="P71" s="22">
        <f t="shared" si="12"/>
        <v>144.92753623188406</v>
      </c>
      <c r="Q71" s="44" t="s">
        <v>123</v>
      </c>
      <c r="R71" s="17" t="s">
        <v>28</v>
      </c>
      <c r="S71" s="19">
        <v>85000</v>
      </c>
      <c r="T71" s="17" t="s">
        <v>124</v>
      </c>
      <c r="U71" s="17" t="s">
        <v>125</v>
      </c>
      <c r="V71" s="17">
        <v>59</v>
      </c>
      <c r="W71" s="23" t="s">
        <v>31</v>
      </c>
    </row>
    <row r="72" spans="1:23" x14ac:dyDescent="0.25">
      <c r="A72" s="16" t="s">
        <v>132</v>
      </c>
      <c r="B72" s="17" t="s">
        <v>133</v>
      </c>
      <c r="C72" s="18">
        <v>45413</v>
      </c>
      <c r="D72" s="19">
        <v>335000</v>
      </c>
      <c r="E72" s="17" t="s">
        <v>25</v>
      </c>
      <c r="F72" s="17" t="s">
        <v>26</v>
      </c>
      <c r="G72" s="19">
        <v>335000</v>
      </c>
      <c r="H72" s="19">
        <v>202000</v>
      </c>
      <c r="I72" s="20">
        <f t="shared" si="9"/>
        <v>60.298507462686565</v>
      </c>
      <c r="J72" s="19">
        <v>404009</v>
      </c>
      <c r="K72" s="19">
        <v>85000</v>
      </c>
      <c r="L72" s="68">
        <f t="shared" si="10"/>
        <v>250000</v>
      </c>
      <c r="M72" s="68">
        <v>339371</v>
      </c>
      <c r="N72" s="63">
        <f t="shared" si="11"/>
        <v>0.73665693297305901</v>
      </c>
      <c r="O72" s="21">
        <v>1794</v>
      </c>
      <c r="P72" s="22">
        <f t="shared" si="12"/>
        <v>139.35340022296543</v>
      </c>
      <c r="Q72" s="44" t="s">
        <v>123</v>
      </c>
      <c r="R72" s="17" t="s">
        <v>28</v>
      </c>
      <c r="S72" s="19">
        <v>85000</v>
      </c>
      <c r="T72" s="17" t="s">
        <v>124</v>
      </c>
      <c r="U72" s="17" t="s">
        <v>125</v>
      </c>
      <c r="V72" s="17">
        <v>67</v>
      </c>
      <c r="W72" s="23" t="s">
        <v>31</v>
      </c>
    </row>
    <row r="73" spans="1:23" x14ac:dyDescent="0.25">
      <c r="A73" s="16" t="s">
        <v>134</v>
      </c>
      <c r="B73" s="17" t="s">
        <v>135</v>
      </c>
      <c r="C73" s="18">
        <v>45663</v>
      </c>
      <c r="D73" s="19">
        <v>551000</v>
      </c>
      <c r="E73" s="17" t="s">
        <v>25</v>
      </c>
      <c r="F73" s="17" t="s">
        <v>26</v>
      </c>
      <c r="G73" s="19">
        <v>551000</v>
      </c>
      <c r="H73" s="19">
        <v>205590</v>
      </c>
      <c r="I73" s="20">
        <f t="shared" si="9"/>
        <v>37.312159709618875</v>
      </c>
      <c r="J73" s="19">
        <v>411173</v>
      </c>
      <c r="K73" s="19">
        <v>86176</v>
      </c>
      <c r="L73" s="68">
        <f t="shared" si="10"/>
        <v>464824</v>
      </c>
      <c r="M73" s="68">
        <v>345741</v>
      </c>
      <c r="N73" s="63">
        <f t="shared" si="11"/>
        <v>1.3444283437602136</v>
      </c>
      <c r="O73" s="21">
        <v>2205</v>
      </c>
      <c r="P73" s="22">
        <f t="shared" si="12"/>
        <v>210.8045351473923</v>
      </c>
      <c r="Q73" s="44" t="s">
        <v>123</v>
      </c>
      <c r="R73" s="17" t="s">
        <v>28</v>
      </c>
      <c r="S73" s="19">
        <v>85000</v>
      </c>
      <c r="T73" s="17" t="s">
        <v>124</v>
      </c>
      <c r="U73" s="17" t="s">
        <v>125</v>
      </c>
      <c r="V73" s="17">
        <v>60</v>
      </c>
      <c r="W73" s="23" t="s">
        <v>31</v>
      </c>
    </row>
    <row r="74" spans="1:23" ht="15.75" thickBot="1" x14ac:dyDescent="0.3">
      <c r="A74" s="38"/>
      <c r="B74" s="32"/>
      <c r="C74" s="33"/>
      <c r="D74" s="34"/>
      <c r="E74" s="32"/>
      <c r="F74" s="32"/>
      <c r="G74" s="34"/>
      <c r="H74" s="34"/>
      <c r="I74" s="35"/>
      <c r="J74" s="34"/>
      <c r="K74" s="34"/>
      <c r="L74" s="70">
        <f>SUM(L68:L73)</f>
        <v>1953824</v>
      </c>
      <c r="M74" s="70">
        <f>SUM(M68:M73)</f>
        <v>2045845</v>
      </c>
      <c r="N74" s="65">
        <f t="shared" si="11"/>
        <v>0.95502054163438577</v>
      </c>
      <c r="O74" s="36"/>
      <c r="P74" s="37"/>
      <c r="Q74" s="46"/>
      <c r="R74" s="32"/>
      <c r="S74" s="34"/>
      <c r="T74" s="32"/>
      <c r="U74" s="32"/>
      <c r="V74" s="32"/>
      <c r="W74" s="39"/>
    </row>
    <row r="75" spans="1:23" ht="15.75" thickTop="1" x14ac:dyDescent="0.25">
      <c r="A75" s="16"/>
      <c r="B75" s="17"/>
      <c r="C75" s="18"/>
      <c r="D75" s="19"/>
      <c r="E75" s="17"/>
      <c r="F75" s="17"/>
      <c r="G75" s="19"/>
      <c r="H75" s="19"/>
      <c r="I75" s="20"/>
      <c r="J75" s="19"/>
      <c r="K75" s="19"/>
      <c r="L75" s="68"/>
      <c r="M75" s="68"/>
      <c r="N75" s="63"/>
      <c r="O75" s="21"/>
      <c r="P75" s="22"/>
      <c r="Q75" s="44"/>
      <c r="R75" s="17"/>
      <c r="S75" s="19"/>
      <c r="T75" s="17"/>
      <c r="U75" s="17"/>
      <c r="V75" s="17"/>
      <c r="W75" s="23"/>
    </row>
    <row r="76" spans="1:23" x14ac:dyDescent="0.25">
      <c r="A76" s="40" t="s">
        <v>136</v>
      </c>
      <c r="B76" s="17"/>
      <c r="C76" s="18"/>
      <c r="D76" s="19"/>
      <c r="E76" s="17"/>
      <c r="F76" s="17"/>
      <c r="G76" s="19"/>
      <c r="H76" s="19"/>
      <c r="I76" s="20"/>
      <c r="J76" s="19"/>
      <c r="K76" s="19"/>
      <c r="L76" s="68"/>
      <c r="M76" s="68"/>
      <c r="N76" s="63"/>
      <c r="O76" s="21"/>
      <c r="P76" s="22"/>
      <c r="Q76" s="44"/>
      <c r="R76" s="17"/>
      <c r="S76" s="19"/>
      <c r="T76" s="17"/>
      <c r="U76" s="17"/>
      <c r="V76" s="17"/>
      <c r="W76" s="23"/>
    </row>
    <row r="77" spans="1:23" x14ac:dyDescent="0.25">
      <c r="A77" s="16" t="s">
        <v>137</v>
      </c>
      <c r="B77" s="17" t="s">
        <v>138</v>
      </c>
      <c r="C77" s="18">
        <v>45716</v>
      </c>
      <c r="D77" s="19">
        <v>575000</v>
      </c>
      <c r="E77" s="17" t="s">
        <v>25</v>
      </c>
      <c r="F77" s="17" t="s">
        <v>26</v>
      </c>
      <c r="G77" s="19">
        <v>575000</v>
      </c>
      <c r="H77" s="19">
        <v>251540</v>
      </c>
      <c r="I77" s="20">
        <f t="shared" ref="I77:I85" si="13">H77/G77*100</f>
        <v>43.746086956521744</v>
      </c>
      <c r="J77" s="19">
        <v>503087</v>
      </c>
      <c r="K77" s="19">
        <v>95875</v>
      </c>
      <c r="L77" s="68">
        <f t="shared" ref="L77:L85" si="14">G77-K77</f>
        <v>479125</v>
      </c>
      <c r="M77" s="68">
        <v>391550</v>
      </c>
      <c r="N77" s="63">
        <f t="shared" ref="N77:N86" si="15">L77/M77</f>
        <v>1.2236623675137275</v>
      </c>
      <c r="O77" s="21">
        <v>1895</v>
      </c>
      <c r="P77" s="22">
        <f t="shared" ref="P77:P85" si="16">L77/O77</f>
        <v>252.83641160949867</v>
      </c>
      <c r="Q77" s="44" t="s">
        <v>123</v>
      </c>
      <c r="R77" s="17" t="s">
        <v>97</v>
      </c>
      <c r="S77" s="19">
        <v>95000</v>
      </c>
      <c r="T77" s="17" t="s">
        <v>124</v>
      </c>
      <c r="U77" s="17" t="s">
        <v>125</v>
      </c>
      <c r="V77" s="17">
        <v>63</v>
      </c>
      <c r="W77" s="23" t="s">
        <v>31</v>
      </c>
    </row>
    <row r="78" spans="1:23" x14ac:dyDescent="0.25">
      <c r="A78" s="16" t="s">
        <v>139</v>
      </c>
      <c r="B78" s="17" t="s">
        <v>140</v>
      </c>
      <c r="C78" s="18">
        <v>45468</v>
      </c>
      <c r="D78" s="19">
        <v>651000</v>
      </c>
      <c r="E78" s="17" t="s">
        <v>25</v>
      </c>
      <c r="F78" s="17" t="s">
        <v>26</v>
      </c>
      <c r="G78" s="19">
        <v>651000</v>
      </c>
      <c r="H78" s="19">
        <v>266550</v>
      </c>
      <c r="I78" s="20">
        <f t="shared" si="13"/>
        <v>40.944700460829495</v>
      </c>
      <c r="J78" s="19">
        <v>533105</v>
      </c>
      <c r="K78" s="19">
        <v>95875</v>
      </c>
      <c r="L78" s="68">
        <f t="shared" si="14"/>
        <v>555125</v>
      </c>
      <c r="M78" s="68">
        <v>420413</v>
      </c>
      <c r="N78" s="63">
        <f t="shared" si="15"/>
        <v>1.320427769835852</v>
      </c>
      <c r="O78" s="21">
        <v>1895</v>
      </c>
      <c r="P78" s="22">
        <f t="shared" si="16"/>
        <v>292.94195250659629</v>
      </c>
      <c r="Q78" s="44" t="s">
        <v>123</v>
      </c>
      <c r="R78" s="17" t="s">
        <v>97</v>
      </c>
      <c r="S78" s="19">
        <v>95000</v>
      </c>
      <c r="T78" s="17" t="s">
        <v>124</v>
      </c>
      <c r="U78" s="17" t="s">
        <v>125</v>
      </c>
      <c r="V78" s="17">
        <v>65</v>
      </c>
      <c r="W78" s="23" t="s">
        <v>31</v>
      </c>
    </row>
    <row r="79" spans="1:23" x14ac:dyDescent="0.25">
      <c r="A79" s="16" t="s">
        <v>141</v>
      </c>
      <c r="B79" s="17" t="s">
        <v>142</v>
      </c>
      <c r="C79" s="18">
        <v>45415</v>
      </c>
      <c r="D79" s="19">
        <v>405000</v>
      </c>
      <c r="E79" s="17" t="s">
        <v>36</v>
      </c>
      <c r="F79" s="17" t="s">
        <v>26</v>
      </c>
      <c r="G79" s="19">
        <v>405000</v>
      </c>
      <c r="H79" s="19">
        <v>201270</v>
      </c>
      <c r="I79" s="20">
        <f t="shared" si="13"/>
        <v>49.696296296296296</v>
      </c>
      <c r="J79" s="19">
        <v>402539</v>
      </c>
      <c r="K79" s="19">
        <v>85718</v>
      </c>
      <c r="L79" s="68">
        <f t="shared" si="14"/>
        <v>319282</v>
      </c>
      <c r="M79" s="68">
        <v>304635</v>
      </c>
      <c r="N79" s="63">
        <f t="shared" si="15"/>
        <v>1.0480804897664417</v>
      </c>
      <c r="O79" s="21">
        <v>1746</v>
      </c>
      <c r="P79" s="22">
        <f t="shared" si="16"/>
        <v>182.86483390607103</v>
      </c>
      <c r="Q79" s="44" t="s">
        <v>123</v>
      </c>
      <c r="R79" s="17" t="s">
        <v>97</v>
      </c>
      <c r="S79" s="19">
        <v>85000</v>
      </c>
      <c r="T79" s="17" t="s">
        <v>124</v>
      </c>
      <c r="U79" s="17" t="s">
        <v>125</v>
      </c>
      <c r="V79" s="17">
        <v>62</v>
      </c>
      <c r="W79" s="23" t="s">
        <v>31</v>
      </c>
    </row>
    <row r="80" spans="1:23" x14ac:dyDescent="0.25">
      <c r="A80" s="16" t="s">
        <v>143</v>
      </c>
      <c r="B80" s="17" t="s">
        <v>144</v>
      </c>
      <c r="C80" s="18">
        <v>45504</v>
      </c>
      <c r="D80" s="19">
        <v>550000</v>
      </c>
      <c r="E80" s="17" t="s">
        <v>36</v>
      </c>
      <c r="F80" s="17" t="s">
        <v>26</v>
      </c>
      <c r="G80" s="19">
        <v>550000</v>
      </c>
      <c r="H80" s="19">
        <v>219670</v>
      </c>
      <c r="I80" s="20">
        <f t="shared" si="13"/>
        <v>39.94</v>
      </c>
      <c r="J80" s="19">
        <v>439343</v>
      </c>
      <c r="K80" s="19">
        <v>85820</v>
      </c>
      <c r="L80" s="68">
        <f t="shared" si="14"/>
        <v>464180</v>
      </c>
      <c r="M80" s="68">
        <v>339925</v>
      </c>
      <c r="N80" s="63">
        <f t="shared" si="15"/>
        <v>1.3655365154078105</v>
      </c>
      <c r="O80" s="21">
        <v>1739</v>
      </c>
      <c r="P80" s="22">
        <f t="shared" si="16"/>
        <v>266.9235192639448</v>
      </c>
      <c r="Q80" s="44" t="s">
        <v>123</v>
      </c>
      <c r="R80" s="17" t="s">
        <v>97</v>
      </c>
      <c r="S80" s="19">
        <v>85000</v>
      </c>
      <c r="T80" s="17" t="s">
        <v>124</v>
      </c>
      <c r="U80" s="17" t="s">
        <v>125</v>
      </c>
      <c r="V80" s="17">
        <v>66</v>
      </c>
      <c r="W80" s="23" t="s">
        <v>31</v>
      </c>
    </row>
    <row r="81" spans="1:23" x14ac:dyDescent="0.25">
      <c r="A81" s="16" t="s">
        <v>145</v>
      </c>
      <c r="B81" s="17" t="s">
        <v>146</v>
      </c>
      <c r="C81" s="18">
        <v>45097</v>
      </c>
      <c r="D81" s="19">
        <v>510000</v>
      </c>
      <c r="E81" s="17" t="s">
        <v>36</v>
      </c>
      <c r="F81" s="17" t="s">
        <v>26</v>
      </c>
      <c r="G81" s="19">
        <v>510000</v>
      </c>
      <c r="H81" s="19">
        <v>216910</v>
      </c>
      <c r="I81" s="20">
        <f t="shared" si="13"/>
        <v>42.531372549019608</v>
      </c>
      <c r="J81" s="19">
        <v>433822</v>
      </c>
      <c r="K81" s="19">
        <v>85000</v>
      </c>
      <c r="L81" s="68">
        <f t="shared" si="14"/>
        <v>425000</v>
      </c>
      <c r="M81" s="68">
        <v>335405</v>
      </c>
      <c r="N81" s="63">
        <f t="shared" si="15"/>
        <v>1.2671248192483713</v>
      </c>
      <c r="O81" s="21">
        <v>1739</v>
      </c>
      <c r="P81" s="22">
        <f t="shared" si="16"/>
        <v>244.39332949971248</v>
      </c>
      <c r="Q81" s="44" t="s">
        <v>123</v>
      </c>
      <c r="R81" s="17" t="s">
        <v>97</v>
      </c>
      <c r="S81" s="19">
        <v>85000</v>
      </c>
      <c r="T81" s="17" t="s">
        <v>124</v>
      </c>
      <c r="U81" s="17" t="s">
        <v>125</v>
      </c>
      <c r="V81" s="17">
        <v>65</v>
      </c>
      <c r="W81" s="23" t="s">
        <v>31</v>
      </c>
    </row>
    <row r="82" spans="1:23" x14ac:dyDescent="0.25">
      <c r="A82" s="16" t="s">
        <v>147</v>
      </c>
      <c r="B82" s="17" t="s">
        <v>148</v>
      </c>
      <c r="C82" s="18">
        <v>45105</v>
      </c>
      <c r="D82" s="19">
        <v>399000</v>
      </c>
      <c r="E82" s="17" t="s">
        <v>25</v>
      </c>
      <c r="F82" s="17" t="s">
        <v>26</v>
      </c>
      <c r="G82" s="19">
        <v>399000</v>
      </c>
      <c r="H82" s="19">
        <v>205770</v>
      </c>
      <c r="I82" s="20">
        <f t="shared" si="13"/>
        <v>51.571428571428569</v>
      </c>
      <c r="J82" s="19">
        <v>411541</v>
      </c>
      <c r="K82" s="19">
        <v>85706</v>
      </c>
      <c r="L82" s="68">
        <f t="shared" si="14"/>
        <v>313294</v>
      </c>
      <c r="M82" s="68">
        <v>313302</v>
      </c>
      <c r="N82" s="63">
        <f t="shared" si="15"/>
        <v>0.99997446553165958</v>
      </c>
      <c r="O82" s="21">
        <v>1759</v>
      </c>
      <c r="P82" s="22">
        <f t="shared" si="16"/>
        <v>178.1091529277999</v>
      </c>
      <c r="Q82" s="44" t="s">
        <v>123</v>
      </c>
      <c r="R82" s="17" t="s">
        <v>97</v>
      </c>
      <c r="S82" s="19">
        <v>85000</v>
      </c>
      <c r="T82" s="17" t="s">
        <v>124</v>
      </c>
      <c r="U82" s="17" t="s">
        <v>125</v>
      </c>
      <c r="V82" s="17">
        <v>64</v>
      </c>
      <c r="W82" s="23" t="s">
        <v>31</v>
      </c>
    </row>
    <row r="83" spans="1:23" x14ac:dyDescent="0.25">
      <c r="A83" s="16" t="s">
        <v>149</v>
      </c>
      <c r="B83" s="17" t="s">
        <v>150</v>
      </c>
      <c r="C83" s="18">
        <v>45715</v>
      </c>
      <c r="D83" s="19">
        <v>420000</v>
      </c>
      <c r="E83" s="17" t="s">
        <v>25</v>
      </c>
      <c r="F83" s="17" t="s">
        <v>26</v>
      </c>
      <c r="G83" s="19">
        <v>420000</v>
      </c>
      <c r="H83" s="19">
        <v>199750</v>
      </c>
      <c r="I83" s="20">
        <f t="shared" si="13"/>
        <v>47.55952380952381</v>
      </c>
      <c r="J83" s="19">
        <v>399504</v>
      </c>
      <c r="K83" s="19">
        <v>85706</v>
      </c>
      <c r="L83" s="68">
        <f t="shared" si="14"/>
        <v>334294</v>
      </c>
      <c r="M83" s="68">
        <v>301728</v>
      </c>
      <c r="N83" s="63">
        <f t="shared" si="15"/>
        <v>1.1079316470463463</v>
      </c>
      <c r="O83" s="21">
        <v>1759</v>
      </c>
      <c r="P83" s="22">
        <f t="shared" si="16"/>
        <v>190.04775440591246</v>
      </c>
      <c r="Q83" s="44" t="s">
        <v>123</v>
      </c>
      <c r="R83" s="17" t="s">
        <v>97</v>
      </c>
      <c r="S83" s="19">
        <v>85000</v>
      </c>
      <c r="T83" s="17" t="s">
        <v>124</v>
      </c>
      <c r="U83" s="17" t="s">
        <v>125</v>
      </c>
      <c r="V83" s="17">
        <v>61</v>
      </c>
      <c r="W83" s="23" t="s">
        <v>31</v>
      </c>
    </row>
    <row r="84" spans="1:23" x14ac:dyDescent="0.25">
      <c r="A84" s="16" t="s">
        <v>151</v>
      </c>
      <c r="B84" s="17" t="s">
        <v>152</v>
      </c>
      <c r="C84" s="18">
        <v>45050</v>
      </c>
      <c r="D84" s="19">
        <v>364900</v>
      </c>
      <c r="E84" s="17" t="s">
        <v>25</v>
      </c>
      <c r="F84" s="17" t="s">
        <v>26</v>
      </c>
      <c r="G84" s="19">
        <v>364900</v>
      </c>
      <c r="H84" s="19">
        <v>197610</v>
      </c>
      <c r="I84" s="20">
        <f t="shared" si="13"/>
        <v>54.154562893943549</v>
      </c>
      <c r="J84" s="19">
        <v>395226</v>
      </c>
      <c r="K84" s="19">
        <v>85706</v>
      </c>
      <c r="L84" s="68">
        <f t="shared" si="14"/>
        <v>279194</v>
      </c>
      <c r="M84" s="68">
        <v>297615</v>
      </c>
      <c r="N84" s="63">
        <f t="shared" si="15"/>
        <v>0.93810459822253578</v>
      </c>
      <c r="O84" s="21">
        <v>1754</v>
      </c>
      <c r="P84" s="22">
        <f t="shared" si="16"/>
        <v>159.17559863169896</v>
      </c>
      <c r="Q84" s="44" t="s">
        <v>123</v>
      </c>
      <c r="R84" s="17" t="s">
        <v>97</v>
      </c>
      <c r="S84" s="19">
        <v>85000</v>
      </c>
      <c r="T84" s="17" t="s">
        <v>124</v>
      </c>
      <c r="U84" s="17" t="s">
        <v>125</v>
      </c>
      <c r="V84" s="17">
        <v>61</v>
      </c>
      <c r="W84" s="23" t="s">
        <v>31</v>
      </c>
    </row>
    <row r="85" spans="1:23" x14ac:dyDescent="0.25">
      <c r="A85" s="16" t="s">
        <v>153</v>
      </c>
      <c r="B85" s="17" t="s">
        <v>154</v>
      </c>
      <c r="C85" s="18">
        <v>45259</v>
      </c>
      <c r="D85" s="19">
        <v>465000</v>
      </c>
      <c r="E85" s="17" t="s">
        <v>25</v>
      </c>
      <c r="F85" s="17" t="s">
        <v>26</v>
      </c>
      <c r="G85" s="19">
        <v>465000</v>
      </c>
      <c r="H85" s="19">
        <v>240120</v>
      </c>
      <c r="I85" s="20">
        <f t="shared" si="13"/>
        <v>51.638709677419357</v>
      </c>
      <c r="J85" s="19">
        <v>480249</v>
      </c>
      <c r="K85" s="19">
        <v>95820</v>
      </c>
      <c r="L85" s="68">
        <f t="shared" si="14"/>
        <v>369180</v>
      </c>
      <c r="M85" s="68">
        <v>369643</v>
      </c>
      <c r="N85" s="63">
        <f t="shared" si="15"/>
        <v>0.99874744009760774</v>
      </c>
      <c r="O85" s="21">
        <v>1753</v>
      </c>
      <c r="P85" s="22">
        <f t="shared" si="16"/>
        <v>210.59897318881917</v>
      </c>
      <c r="Q85" s="44" t="s">
        <v>123</v>
      </c>
      <c r="R85" s="17" t="s">
        <v>97</v>
      </c>
      <c r="S85" s="19">
        <v>95000</v>
      </c>
      <c r="T85" s="17" t="s">
        <v>124</v>
      </c>
      <c r="U85" s="17" t="s">
        <v>125</v>
      </c>
      <c r="V85" s="17">
        <v>62</v>
      </c>
      <c r="W85" s="23" t="s">
        <v>31</v>
      </c>
    </row>
    <row r="86" spans="1:23" ht="15.75" thickBot="1" x14ac:dyDescent="0.3">
      <c r="A86" s="24"/>
      <c r="B86" s="25"/>
      <c r="C86" s="26"/>
      <c r="D86" s="27"/>
      <c r="E86" s="25"/>
      <c r="F86" s="25"/>
      <c r="G86" s="27"/>
      <c r="H86" s="27"/>
      <c r="I86" s="28"/>
      <c r="J86" s="27"/>
      <c r="K86" s="27"/>
      <c r="L86" s="69">
        <f>SUM(L77:L85)</f>
        <v>3538674</v>
      </c>
      <c r="M86" s="69">
        <f>SUM(M77:M85)</f>
        <v>3074216</v>
      </c>
      <c r="N86" s="64">
        <f t="shared" si="15"/>
        <v>1.1510817717427793</v>
      </c>
      <c r="O86" s="29"/>
      <c r="P86" s="30"/>
      <c r="Q86" s="45"/>
      <c r="R86" s="25"/>
      <c r="S86" s="27"/>
      <c r="T86" s="25"/>
      <c r="U86" s="25"/>
      <c r="V86" s="25"/>
      <c r="W86" s="31"/>
    </row>
    <row r="87" spans="1:23" x14ac:dyDescent="0.25">
      <c r="A87" s="17"/>
      <c r="B87" s="17"/>
      <c r="C87" s="18"/>
      <c r="D87" s="19"/>
      <c r="E87" s="17"/>
      <c r="F87" s="17"/>
      <c r="G87" s="19"/>
      <c r="H87" s="19"/>
      <c r="I87" s="20"/>
      <c r="J87" s="19"/>
      <c r="K87" s="19"/>
      <c r="L87" s="68"/>
      <c r="M87" s="68"/>
      <c r="N87" s="63"/>
      <c r="O87" s="21"/>
      <c r="P87" s="22"/>
      <c r="Q87" s="44"/>
      <c r="R87" s="17"/>
      <c r="S87" s="19"/>
      <c r="T87" s="17"/>
      <c r="U87" s="17"/>
      <c r="V87" s="17"/>
      <c r="W87" s="17"/>
    </row>
    <row r="88" spans="1:23" ht="15.75" thickBot="1" x14ac:dyDescent="0.3">
      <c r="A88" s="41" t="s">
        <v>155</v>
      </c>
      <c r="B88" s="17"/>
      <c r="C88" s="18"/>
      <c r="D88" s="19"/>
      <c r="E88" s="17"/>
      <c r="F88" s="17"/>
      <c r="G88" s="19"/>
      <c r="H88" s="19"/>
      <c r="I88" s="20"/>
      <c r="J88" s="19"/>
      <c r="K88" s="19"/>
      <c r="L88" s="68"/>
      <c r="M88" s="68"/>
      <c r="N88" s="63"/>
      <c r="O88" s="21"/>
      <c r="P88" s="22"/>
      <c r="Q88" s="44"/>
      <c r="R88" s="17"/>
      <c r="S88" s="19"/>
      <c r="T88" s="17"/>
      <c r="U88" s="17"/>
      <c r="V88" s="17"/>
      <c r="W88" s="17"/>
    </row>
    <row r="89" spans="1:23" x14ac:dyDescent="0.25">
      <c r="A89" s="8" t="s">
        <v>156</v>
      </c>
      <c r="B89" s="9" t="s">
        <v>157</v>
      </c>
      <c r="C89" s="10">
        <v>45170</v>
      </c>
      <c r="D89" s="11">
        <v>350000</v>
      </c>
      <c r="E89" s="9" t="s">
        <v>36</v>
      </c>
      <c r="F89" s="9" t="s">
        <v>26</v>
      </c>
      <c r="G89" s="11">
        <v>350000</v>
      </c>
      <c r="H89" s="11">
        <v>173420</v>
      </c>
      <c r="I89" s="12">
        <f t="shared" ref="I89:I97" si="17">H89/G89*100</f>
        <v>49.548571428571428</v>
      </c>
      <c r="J89" s="11">
        <v>346844</v>
      </c>
      <c r="K89" s="11">
        <v>85000</v>
      </c>
      <c r="L89" s="67">
        <f t="shared" ref="L89:L97" si="18">G89-K89</f>
        <v>265000</v>
      </c>
      <c r="M89" s="67">
        <v>294206</v>
      </c>
      <c r="N89" s="62">
        <f t="shared" ref="N89:N98" si="19">L89/M89</f>
        <v>0.90072942088196706</v>
      </c>
      <c r="O89" s="13">
        <v>1665</v>
      </c>
      <c r="P89" s="14">
        <f t="shared" ref="P89:P97" si="20">L89/O89</f>
        <v>159.15915915915915</v>
      </c>
      <c r="Q89" s="43" t="s">
        <v>158</v>
      </c>
      <c r="R89" s="9" t="s">
        <v>28</v>
      </c>
      <c r="S89" s="11">
        <v>85000</v>
      </c>
      <c r="T89" s="9" t="s">
        <v>124</v>
      </c>
      <c r="U89" s="9" t="s">
        <v>125</v>
      </c>
      <c r="V89" s="9">
        <v>59</v>
      </c>
      <c r="W89" s="15" t="s">
        <v>31</v>
      </c>
    </row>
    <row r="90" spans="1:23" x14ac:dyDescent="0.25">
      <c r="A90" s="16" t="s">
        <v>159</v>
      </c>
      <c r="B90" s="17" t="s">
        <v>160</v>
      </c>
      <c r="C90" s="18">
        <v>45205</v>
      </c>
      <c r="D90" s="19">
        <v>409000</v>
      </c>
      <c r="E90" s="17" t="s">
        <v>36</v>
      </c>
      <c r="F90" s="17" t="s">
        <v>26</v>
      </c>
      <c r="G90" s="19">
        <v>409000</v>
      </c>
      <c r="H90" s="19">
        <v>169850</v>
      </c>
      <c r="I90" s="20">
        <f t="shared" si="17"/>
        <v>41.528117359413201</v>
      </c>
      <c r="J90" s="19">
        <v>339694</v>
      </c>
      <c r="K90" s="19">
        <v>85000</v>
      </c>
      <c r="L90" s="68">
        <f t="shared" si="18"/>
        <v>324000</v>
      </c>
      <c r="M90" s="68">
        <v>286173</v>
      </c>
      <c r="N90" s="63">
        <f t="shared" si="19"/>
        <v>1.1321822813472968</v>
      </c>
      <c r="O90" s="21">
        <v>1665</v>
      </c>
      <c r="P90" s="22">
        <f t="shared" si="20"/>
        <v>194.59459459459458</v>
      </c>
      <c r="Q90" s="44" t="s">
        <v>158</v>
      </c>
      <c r="R90" s="17" t="s">
        <v>28</v>
      </c>
      <c r="S90" s="19">
        <v>85000</v>
      </c>
      <c r="T90" s="17" t="s">
        <v>124</v>
      </c>
      <c r="U90" s="17" t="s">
        <v>125</v>
      </c>
      <c r="V90" s="17">
        <v>61</v>
      </c>
      <c r="W90" s="23" t="s">
        <v>31</v>
      </c>
    </row>
    <row r="91" spans="1:23" x14ac:dyDescent="0.25">
      <c r="A91" s="16" t="s">
        <v>161</v>
      </c>
      <c r="B91" s="17" t="s">
        <v>162</v>
      </c>
      <c r="C91" s="18">
        <v>45126</v>
      </c>
      <c r="D91" s="19">
        <v>501000</v>
      </c>
      <c r="E91" s="17" t="s">
        <v>36</v>
      </c>
      <c r="F91" s="17" t="s">
        <v>26</v>
      </c>
      <c r="G91" s="19">
        <v>501000</v>
      </c>
      <c r="H91" s="19">
        <v>213720</v>
      </c>
      <c r="I91" s="20">
        <f t="shared" si="17"/>
        <v>42.658682634730539</v>
      </c>
      <c r="J91" s="19">
        <v>427443</v>
      </c>
      <c r="K91" s="19">
        <v>85000</v>
      </c>
      <c r="L91" s="68">
        <f t="shared" si="18"/>
        <v>416000</v>
      </c>
      <c r="M91" s="68">
        <v>384767</v>
      </c>
      <c r="N91" s="63">
        <f t="shared" si="19"/>
        <v>1.0811738012875325</v>
      </c>
      <c r="O91" s="21">
        <v>1676</v>
      </c>
      <c r="P91" s="22">
        <f t="shared" si="20"/>
        <v>248.21002386634845</v>
      </c>
      <c r="Q91" s="44" t="s">
        <v>158</v>
      </c>
      <c r="R91" s="17" t="s">
        <v>28</v>
      </c>
      <c r="S91" s="19">
        <v>85000</v>
      </c>
      <c r="T91" s="17" t="s">
        <v>124</v>
      </c>
      <c r="U91" s="17" t="s">
        <v>125</v>
      </c>
      <c r="V91" s="17">
        <v>78</v>
      </c>
      <c r="W91" s="23" t="s">
        <v>31</v>
      </c>
    </row>
    <row r="92" spans="1:23" x14ac:dyDescent="0.25">
      <c r="A92" s="16" t="s">
        <v>163</v>
      </c>
      <c r="B92" s="17" t="s">
        <v>164</v>
      </c>
      <c r="C92" s="18">
        <v>45261</v>
      </c>
      <c r="D92" s="19">
        <v>395000</v>
      </c>
      <c r="E92" s="17" t="s">
        <v>25</v>
      </c>
      <c r="F92" s="17" t="s">
        <v>26</v>
      </c>
      <c r="G92" s="19">
        <v>395000</v>
      </c>
      <c r="H92" s="19">
        <v>191090</v>
      </c>
      <c r="I92" s="20">
        <f t="shared" si="17"/>
        <v>48.377215189873418</v>
      </c>
      <c r="J92" s="19">
        <v>382173</v>
      </c>
      <c r="K92" s="19">
        <v>86110</v>
      </c>
      <c r="L92" s="68">
        <f t="shared" si="18"/>
        <v>308890</v>
      </c>
      <c r="M92" s="68">
        <v>332655</v>
      </c>
      <c r="N92" s="63">
        <f t="shared" si="19"/>
        <v>0.92855961882430749</v>
      </c>
      <c r="O92" s="21">
        <v>1665</v>
      </c>
      <c r="P92" s="22">
        <f t="shared" si="20"/>
        <v>185.51951951951952</v>
      </c>
      <c r="Q92" s="44" t="s">
        <v>158</v>
      </c>
      <c r="R92" s="17" t="s">
        <v>28</v>
      </c>
      <c r="S92" s="19">
        <v>85000</v>
      </c>
      <c r="T92" s="17" t="s">
        <v>124</v>
      </c>
      <c r="U92" s="17" t="s">
        <v>125</v>
      </c>
      <c r="V92" s="17">
        <v>66</v>
      </c>
      <c r="W92" s="23" t="s">
        <v>31</v>
      </c>
    </row>
    <row r="93" spans="1:23" x14ac:dyDescent="0.25">
      <c r="A93" s="16" t="s">
        <v>165</v>
      </c>
      <c r="B93" s="17" t="s">
        <v>166</v>
      </c>
      <c r="C93" s="18">
        <v>45232</v>
      </c>
      <c r="D93" s="19">
        <v>315000</v>
      </c>
      <c r="E93" s="17" t="s">
        <v>36</v>
      </c>
      <c r="F93" s="17" t="s">
        <v>26</v>
      </c>
      <c r="G93" s="19">
        <v>315000</v>
      </c>
      <c r="H93" s="19">
        <v>181380</v>
      </c>
      <c r="I93" s="20">
        <f t="shared" si="17"/>
        <v>57.580952380952375</v>
      </c>
      <c r="J93" s="19">
        <v>362758</v>
      </c>
      <c r="K93" s="19">
        <v>85000</v>
      </c>
      <c r="L93" s="68">
        <f t="shared" si="18"/>
        <v>230000</v>
      </c>
      <c r="M93" s="68">
        <v>312087</v>
      </c>
      <c r="N93" s="63">
        <f t="shared" si="19"/>
        <v>0.73697398481833587</v>
      </c>
      <c r="O93" s="21">
        <v>1666</v>
      </c>
      <c r="P93" s="22">
        <f t="shared" si="20"/>
        <v>138.05522208883554</v>
      </c>
      <c r="Q93" s="44" t="s">
        <v>158</v>
      </c>
      <c r="R93" s="17" t="s">
        <v>28</v>
      </c>
      <c r="S93" s="19">
        <v>85000</v>
      </c>
      <c r="T93" s="17" t="s">
        <v>124</v>
      </c>
      <c r="U93" s="17" t="s">
        <v>125</v>
      </c>
      <c r="V93" s="17">
        <v>64</v>
      </c>
      <c r="W93" s="23" t="s">
        <v>31</v>
      </c>
    </row>
    <row r="94" spans="1:23" x14ac:dyDescent="0.25">
      <c r="A94" s="16" t="s">
        <v>167</v>
      </c>
      <c r="B94" s="17" t="s">
        <v>168</v>
      </c>
      <c r="C94" s="18">
        <v>45467</v>
      </c>
      <c r="D94" s="19">
        <v>355000</v>
      </c>
      <c r="E94" s="17" t="s">
        <v>25</v>
      </c>
      <c r="F94" s="17" t="s">
        <v>26</v>
      </c>
      <c r="G94" s="19">
        <v>355000</v>
      </c>
      <c r="H94" s="19">
        <v>172420</v>
      </c>
      <c r="I94" s="20">
        <f t="shared" si="17"/>
        <v>48.569014084507039</v>
      </c>
      <c r="J94" s="19">
        <v>344845</v>
      </c>
      <c r="K94" s="19">
        <v>95000</v>
      </c>
      <c r="L94" s="68">
        <f t="shared" si="18"/>
        <v>260000</v>
      </c>
      <c r="M94" s="68">
        <v>280724</v>
      </c>
      <c r="N94" s="63">
        <f t="shared" si="19"/>
        <v>0.92617660050440997</v>
      </c>
      <c r="O94" s="21">
        <v>1666</v>
      </c>
      <c r="P94" s="22">
        <f t="shared" si="20"/>
        <v>156.062424969988</v>
      </c>
      <c r="Q94" s="44" t="s">
        <v>158</v>
      </c>
      <c r="R94" s="17" t="s">
        <v>28</v>
      </c>
      <c r="S94" s="19">
        <v>95000</v>
      </c>
      <c r="T94" s="17" t="s">
        <v>124</v>
      </c>
      <c r="U94" s="17" t="s">
        <v>125</v>
      </c>
      <c r="V94" s="17">
        <v>61</v>
      </c>
      <c r="W94" s="23" t="s">
        <v>31</v>
      </c>
    </row>
    <row r="95" spans="1:23" x14ac:dyDescent="0.25">
      <c r="A95" s="16" t="s">
        <v>169</v>
      </c>
      <c r="B95" s="17" t="s">
        <v>170</v>
      </c>
      <c r="C95" s="18">
        <v>45572</v>
      </c>
      <c r="D95" s="19">
        <v>301000</v>
      </c>
      <c r="E95" s="17" t="s">
        <v>36</v>
      </c>
      <c r="F95" s="17" t="s">
        <v>26</v>
      </c>
      <c r="G95" s="19">
        <v>301000</v>
      </c>
      <c r="H95" s="19">
        <v>166910</v>
      </c>
      <c r="I95" s="20">
        <f t="shared" si="17"/>
        <v>55.451827242524921</v>
      </c>
      <c r="J95" s="19">
        <v>333826</v>
      </c>
      <c r="K95" s="19">
        <v>85000</v>
      </c>
      <c r="L95" s="68">
        <f t="shared" si="18"/>
        <v>216000</v>
      </c>
      <c r="M95" s="68">
        <v>279579</v>
      </c>
      <c r="N95" s="63">
        <f t="shared" si="19"/>
        <v>0.77259021600334787</v>
      </c>
      <c r="O95" s="21">
        <v>1666</v>
      </c>
      <c r="P95" s="22">
        <f t="shared" si="20"/>
        <v>129.65186074429772</v>
      </c>
      <c r="Q95" s="44" t="s">
        <v>158</v>
      </c>
      <c r="R95" s="17" t="s">
        <v>28</v>
      </c>
      <c r="S95" s="19">
        <v>85000</v>
      </c>
      <c r="T95" s="17" t="s">
        <v>124</v>
      </c>
      <c r="U95" s="17" t="s">
        <v>125</v>
      </c>
      <c r="V95" s="17">
        <v>62</v>
      </c>
      <c r="W95" s="23" t="s">
        <v>31</v>
      </c>
    </row>
    <row r="96" spans="1:23" x14ac:dyDescent="0.25">
      <c r="A96" s="16" t="s">
        <v>171</v>
      </c>
      <c r="B96" s="17" t="s">
        <v>172</v>
      </c>
      <c r="C96" s="18">
        <v>45551</v>
      </c>
      <c r="D96" s="19">
        <v>415000</v>
      </c>
      <c r="E96" s="17" t="s">
        <v>36</v>
      </c>
      <c r="F96" s="17" t="s">
        <v>26</v>
      </c>
      <c r="G96" s="19">
        <v>415000</v>
      </c>
      <c r="H96" s="19">
        <v>178400</v>
      </c>
      <c r="I96" s="20">
        <f t="shared" si="17"/>
        <v>42.98795180722891</v>
      </c>
      <c r="J96" s="19">
        <v>356794</v>
      </c>
      <c r="K96" s="19">
        <v>85000</v>
      </c>
      <c r="L96" s="68">
        <f t="shared" si="18"/>
        <v>330000</v>
      </c>
      <c r="M96" s="68">
        <v>305386</v>
      </c>
      <c r="N96" s="63">
        <f t="shared" si="19"/>
        <v>1.0805996345608508</v>
      </c>
      <c r="O96" s="21">
        <v>1666</v>
      </c>
      <c r="P96" s="22">
        <f t="shared" si="20"/>
        <v>198.07923169267707</v>
      </c>
      <c r="Q96" s="44" t="s">
        <v>158</v>
      </c>
      <c r="R96" s="17" t="s">
        <v>28</v>
      </c>
      <c r="S96" s="19">
        <v>85000</v>
      </c>
      <c r="T96" s="17" t="s">
        <v>124</v>
      </c>
      <c r="U96" s="17" t="s">
        <v>125</v>
      </c>
      <c r="V96" s="17">
        <v>64</v>
      </c>
      <c r="W96" s="23" t="s">
        <v>31</v>
      </c>
    </row>
    <row r="97" spans="1:23" x14ac:dyDescent="0.25">
      <c r="A97" s="16" t="s">
        <v>173</v>
      </c>
      <c r="B97" s="17" t="s">
        <v>174</v>
      </c>
      <c r="C97" s="18">
        <v>45565</v>
      </c>
      <c r="D97" s="19">
        <v>420000</v>
      </c>
      <c r="E97" s="17" t="s">
        <v>36</v>
      </c>
      <c r="F97" s="17" t="s">
        <v>26</v>
      </c>
      <c r="G97" s="19">
        <v>420000</v>
      </c>
      <c r="H97" s="19">
        <v>185170</v>
      </c>
      <c r="I97" s="20">
        <f t="shared" si="17"/>
        <v>44.088095238095235</v>
      </c>
      <c r="J97" s="19">
        <v>370346</v>
      </c>
      <c r="K97" s="19">
        <v>95000</v>
      </c>
      <c r="L97" s="68">
        <f t="shared" si="18"/>
        <v>325000</v>
      </c>
      <c r="M97" s="68">
        <v>309377</v>
      </c>
      <c r="N97" s="63">
        <f t="shared" si="19"/>
        <v>1.0504982594051917</v>
      </c>
      <c r="O97" s="21">
        <v>1666</v>
      </c>
      <c r="P97" s="22">
        <f t="shared" si="20"/>
        <v>195.078031212485</v>
      </c>
      <c r="Q97" s="44" t="s">
        <v>158</v>
      </c>
      <c r="R97" s="17" t="s">
        <v>28</v>
      </c>
      <c r="S97" s="19">
        <v>95000</v>
      </c>
      <c r="T97" s="17" t="s">
        <v>124</v>
      </c>
      <c r="U97" s="17" t="s">
        <v>125</v>
      </c>
      <c r="V97" s="17">
        <v>61</v>
      </c>
      <c r="W97" s="23" t="s">
        <v>31</v>
      </c>
    </row>
    <row r="98" spans="1:23" ht="15.75" thickBot="1" x14ac:dyDescent="0.3">
      <c r="A98" s="24"/>
      <c r="B98" s="25"/>
      <c r="C98" s="26"/>
      <c r="D98" s="27"/>
      <c r="E98" s="25"/>
      <c r="F98" s="25"/>
      <c r="G98" s="27"/>
      <c r="H98" s="27"/>
      <c r="I98" s="28"/>
      <c r="J98" s="27"/>
      <c r="K98" s="27"/>
      <c r="L98" s="69">
        <f>SUM(L89:L97)</f>
        <v>2674890</v>
      </c>
      <c r="M98" s="69">
        <f>SUM(M89:M97)</f>
        <v>2784954</v>
      </c>
      <c r="N98" s="64">
        <f t="shared" si="19"/>
        <v>0.96047905997729222</v>
      </c>
      <c r="O98" s="29"/>
      <c r="P98" s="30"/>
      <c r="Q98" s="45"/>
      <c r="R98" s="25"/>
      <c r="S98" s="27"/>
      <c r="T98" s="25"/>
      <c r="U98" s="25"/>
      <c r="V98" s="25"/>
      <c r="W98" s="31"/>
    </row>
    <row r="99" spans="1:23" x14ac:dyDescent="0.25">
      <c r="A99" s="17"/>
      <c r="B99" s="17"/>
      <c r="C99" s="18"/>
      <c r="D99" s="19"/>
      <c r="E99" s="17"/>
      <c r="F99" s="17"/>
      <c r="G99" s="19"/>
      <c r="H99" s="19"/>
      <c r="I99" s="20"/>
      <c r="J99" s="19"/>
      <c r="K99" s="19"/>
      <c r="L99" s="68"/>
      <c r="M99" s="68"/>
      <c r="N99" s="63"/>
      <c r="O99" s="21"/>
      <c r="P99" s="22"/>
      <c r="Q99" s="44"/>
      <c r="R99" s="17"/>
      <c r="S99" s="19"/>
      <c r="T99" s="17"/>
      <c r="U99" s="17"/>
      <c r="V99" s="17"/>
      <c r="W99" s="17"/>
    </row>
    <row r="100" spans="1:23" ht="15.75" thickBot="1" x14ac:dyDescent="0.3">
      <c r="A100" s="41" t="s">
        <v>175</v>
      </c>
      <c r="B100" s="17"/>
      <c r="C100" s="18"/>
      <c r="D100" s="19"/>
      <c r="E100" s="17"/>
      <c r="F100" s="17"/>
      <c r="G100" s="19"/>
      <c r="H100" s="19"/>
      <c r="I100" s="20"/>
      <c r="J100" s="19"/>
      <c r="K100" s="19"/>
      <c r="L100" s="68"/>
      <c r="M100" s="68"/>
      <c r="N100" s="63"/>
      <c r="O100" s="21"/>
      <c r="P100" s="22"/>
      <c r="Q100" s="44"/>
      <c r="R100" s="17"/>
      <c r="S100" s="19"/>
      <c r="T100" s="17"/>
      <c r="U100" s="17"/>
      <c r="V100" s="17"/>
      <c r="W100" s="17"/>
    </row>
    <row r="101" spans="1:23" x14ac:dyDescent="0.25">
      <c r="A101" s="8" t="s">
        <v>176</v>
      </c>
      <c r="B101" s="9" t="s">
        <v>177</v>
      </c>
      <c r="C101" s="10">
        <v>45043</v>
      </c>
      <c r="D101" s="11">
        <v>440000</v>
      </c>
      <c r="E101" s="9" t="s">
        <v>36</v>
      </c>
      <c r="F101" s="9" t="s">
        <v>26</v>
      </c>
      <c r="G101" s="11">
        <v>440000</v>
      </c>
      <c r="H101" s="11">
        <v>226510</v>
      </c>
      <c r="I101" s="12">
        <f t="shared" ref="I101:I110" si="21">H101/G101*100</f>
        <v>51.479545454545452</v>
      </c>
      <c r="J101" s="11">
        <v>453011</v>
      </c>
      <c r="K101" s="11">
        <v>95000</v>
      </c>
      <c r="L101" s="67">
        <f t="shared" ref="L101:L110" si="22">G101-K101</f>
        <v>345000</v>
      </c>
      <c r="M101" s="67">
        <v>354466</v>
      </c>
      <c r="N101" s="62">
        <f t="shared" ref="N101:N111" si="23">L101/M101</f>
        <v>0.97329504099123754</v>
      </c>
      <c r="O101" s="13">
        <v>2032</v>
      </c>
      <c r="P101" s="14">
        <f t="shared" ref="P101:P110" si="24">L101/O101</f>
        <v>169.78346456692913</v>
      </c>
      <c r="Q101" s="43" t="s">
        <v>178</v>
      </c>
      <c r="R101" s="9" t="s">
        <v>28</v>
      </c>
      <c r="S101" s="11">
        <v>95000</v>
      </c>
      <c r="T101" s="9" t="s">
        <v>124</v>
      </c>
      <c r="U101" s="9" t="s">
        <v>125</v>
      </c>
      <c r="V101" s="9">
        <v>59</v>
      </c>
      <c r="W101" s="15" t="s">
        <v>31</v>
      </c>
    </row>
    <row r="102" spans="1:23" x14ac:dyDescent="0.25">
      <c r="A102" s="16" t="s">
        <v>176</v>
      </c>
      <c r="B102" s="17" t="s">
        <v>177</v>
      </c>
      <c r="C102" s="18">
        <v>45510</v>
      </c>
      <c r="D102" s="19">
        <v>525000</v>
      </c>
      <c r="E102" s="17" t="s">
        <v>36</v>
      </c>
      <c r="F102" s="17" t="s">
        <v>26</v>
      </c>
      <c r="G102" s="19">
        <v>525000</v>
      </c>
      <c r="H102" s="19">
        <v>226510</v>
      </c>
      <c r="I102" s="20">
        <f t="shared" si="21"/>
        <v>43.1447619047619</v>
      </c>
      <c r="J102" s="19">
        <v>453011</v>
      </c>
      <c r="K102" s="19">
        <v>95000</v>
      </c>
      <c r="L102" s="68">
        <f t="shared" si="22"/>
        <v>430000</v>
      </c>
      <c r="M102" s="68">
        <v>354466</v>
      </c>
      <c r="N102" s="63">
        <f t="shared" si="23"/>
        <v>1.2130923699311076</v>
      </c>
      <c r="O102" s="21">
        <v>2032</v>
      </c>
      <c r="P102" s="22">
        <f t="shared" si="24"/>
        <v>211.61417322834646</v>
      </c>
      <c r="Q102" s="44" t="s">
        <v>178</v>
      </c>
      <c r="R102" s="17" t="s">
        <v>28</v>
      </c>
      <c r="S102" s="19">
        <v>95000</v>
      </c>
      <c r="T102" s="17" t="s">
        <v>124</v>
      </c>
      <c r="U102" s="17" t="s">
        <v>125</v>
      </c>
      <c r="V102" s="17">
        <v>59</v>
      </c>
      <c r="W102" s="23" t="s">
        <v>31</v>
      </c>
    </row>
    <row r="103" spans="1:23" x14ac:dyDescent="0.25">
      <c r="A103" s="16" t="s">
        <v>179</v>
      </c>
      <c r="B103" s="17" t="s">
        <v>180</v>
      </c>
      <c r="C103" s="18">
        <v>45037</v>
      </c>
      <c r="D103" s="19">
        <v>437500</v>
      </c>
      <c r="E103" s="17" t="s">
        <v>36</v>
      </c>
      <c r="F103" s="17" t="s">
        <v>26</v>
      </c>
      <c r="G103" s="19">
        <v>437500</v>
      </c>
      <c r="H103" s="19">
        <v>239950</v>
      </c>
      <c r="I103" s="20">
        <f t="shared" si="21"/>
        <v>54.845714285714287</v>
      </c>
      <c r="J103" s="19">
        <v>479890</v>
      </c>
      <c r="K103" s="19">
        <v>95696</v>
      </c>
      <c r="L103" s="68">
        <f t="shared" si="22"/>
        <v>341804</v>
      </c>
      <c r="M103" s="68">
        <v>380390</v>
      </c>
      <c r="N103" s="63">
        <f t="shared" si="23"/>
        <v>0.89856200215568227</v>
      </c>
      <c r="O103" s="21">
        <v>2104</v>
      </c>
      <c r="P103" s="22">
        <f t="shared" si="24"/>
        <v>162.45437262357413</v>
      </c>
      <c r="Q103" s="44" t="s">
        <v>178</v>
      </c>
      <c r="R103" s="17" t="s">
        <v>28</v>
      </c>
      <c r="S103" s="19">
        <v>95000</v>
      </c>
      <c r="T103" s="17" t="s">
        <v>124</v>
      </c>
      <c r="U103" s="17" t="s">
        <v>125</v>
      </c>
      <c r="V103" s="17">
        <v>62</v>
      </c>
      <c r="W103" s="23" t="s">
        <v>31</v>
      </c>
    </row>
    <row r="104" spans="1:23" x14ac:dyDescent="0.25">
      <c r="A104" s="16" t="s">
        <v>181</v>
      </c>
      <c r="B104" s="17" t="s">
        <v>182</v>
      </c>
      <c r="C104" s="18">
        <v>45638</v>
      </c>
      <c r="D104" s="19">
        <v>300000</v>
      </c>
      <c r="E104" s="17" t="s">
        <v>25</v>
      </c>
      <c r="F104" s="17" t="s">
        <v>26</v>
      </c>
      <c r="G104" s="19">
        <v>300000</v>
      </c>
      <c r="H104" s="19">
        <v>202430</v>
      </c>
      <c r="I104" s="20">
        <f t="shared" si="21"/>
        <v>67.476666666666659</v>
      </c>
      <c r="J104" s="19">
        <v>404854</v>
      </c>
      <c r="K104" s="19">
        <v>85331</v>
      </c>
      <c r="L104" s="68">
        <f t="shared" si="22"/>
        <v>214669</v>
      </c>
      <c r="M104" s="68">
        <v>316359</v>
      </c>
      <c r="N104" s="63">
        <f t="shared" si="23"/>
        <v>0.67856138121564424</v>
      </c>
      <c r="O104" s="21">
        <v>2074</v>
      </c>
      <c r="P104" s="22">
        <f t="shared" si="24"/>
        <v>103.50482160077145</v>
      </c>
      <c r="Q104" s="44" t="s">
        <v>178</v>
      </c>
      <c r="R104" s="17" t="s">
        <v>28</v>
      </c>
      <c r="S104" s="19">
        <v>85000</v>
      </c>
      <c r="T104" s="17" t="s">
        <v>124</v>
      </c>
      <c r="U104" s="17" t="s">
        <v>125</v>
      </c>
      <c r="V104" s="17">
        <v>58</v>
      </c>
      <c r="W104" s="23" t="s">
        <v>31</v>
      </c>
    </row>
    <row r="105" spans="1:23" x14ac:dyDescent="0.25">
      <c r="A105" s="16" t="s">
        <v>183</v>
      </c>
      <c r="B105" s="17" t="s">
        <v>184</v>
      </c>
      <c r="C105" s="18">
        <v>45321</v>
      </c>
      <c r="D105" s="19">
        <v>479000</v>
      </c>
      <c r="E105" s="17" t="s">
        <v>36</v>
      </c>
      <c r="F105" s="17" t="s">
        <v>26</v>
      </c>
      <c r="G105" s="19">
        <v>479000</v>
      </c>
      <c r="H105" s="19">
        <v>222630</v>
      </c>
      <c r="I105" s="20">
        <f t="shared" si="21"/>
        <v>46.478079331941544</v>
      </c>
      <c r="J105" s="19">
        <v>445261</v>
      </c>
      <c r="K105" s="19">
        <v>85000</v>
      </c>
      <c r="L105" s="68">
        <f t="shared" si="22"/>
        <v>394000</v>
      </c>
      <c r="M105" s="68">
        <v>356694</v>
      </c>
      <c r="N105" s="63">
        <f t="shared" si="23"/>
        <v>1.1045882465082115</v>
      </c>
      <c r="O105" s="21">
        <v>2066</v>
      </c>
      <c r="P105" s="22">
        <f t="shared" si="24"/>
        <v>190.70667957405615</v>
      </c>
      <c r="Q105" s="44" t="s">
        <v>178</v>
      </c>
      <c r="R105" s="17" t="s">
        <v>28</v>
      </c>
      <c r="S105" s="19">
        <v>85000</v>
      </c>
      <c r="T105" s="17" t="s">
        <v>124</v>
      </c>
      <c r="U105" s="17" t="s">
        <v>125</v>
      </c>
      <c r="V105" s="17">
        <v>59</v>
      </c>
      <c r="W105" s="23" t="s">
        <v>31</v>
      </c>
    </row>
    <row r="106" spans="1:23" x14ac:dyDescent="0.25">
      <c r="A106" s="16" t="s">
        <v>185</v>
      </c>
      <c r="B106" s="17" t="s">
        <v>186</v>
      </c>
      <c r="C106" s="18">
        <v>45170</v>
      </c>
      <c r="D106" s="19">
        <v>449900</v>
      </c>
      <c r="E106" s="17" t="s">
        <v>36</v>
      </c>
      <c r="F106" s="17" t="s">
        <v>26</v>
      </c>
      <c r="G106" s="19">
        <v>449900</v>
      </c>
      <c r="H106" s="19">
        <v>207190</v>
      </c>
      <c r="I106" s="20">
        <f t="shared" si="21"/>
        <v>46.052456101355851</v>
      </c>
      <c r="J106" s="19">
        <v>414376</v>
      </c>
      <c r="K106" s="19">
        <v>87154</v>
      </c>
      <c r="L106" s="68">
        <f t="shared" si="22"/>
        <v>362746</v>
      </c>
      <c r="M106" s="68">
        <v>323982</v>
      </c>
      <c r="N106" s="63">
        <f t="shared" si="23"/>
        <v>1.1196486224543338</v>
      </c>
      <c r="O106" s="21">
        <v>2066</v>
      </c>
      <c r="P106" s="22">
        <f t="shared" si="24"/>
        <v>175.57889641819941</v>
      </c>
      <c r="Q106" s="44" t="s">
        <v>178</v>
      </c>
      <c r="R106" s="17" t="s">
        <v>28</v>
      </c>
      <c r="S106" s="19">
        <v>85000</v>
      </c>
      <c r="T106" s="17" t="s">
        <v>124</v>
      </c>
      <c r="U106" s="17" t="s">
        <v>125</v>
      </c>
      <c r="V106" s="17">
        <v>59</v>
      </c>
      <c r="W106" s="23" t="s">
        <v>31</v>
      </c>
    </row>
    <row r="107" spans="1:23" x14ac:dyDescent="0.25">
      <c r="A107" s="16" t="s">
        <v>187</v>
      </c>
      <c r="B107" s="17" t="s">
        <v>188</v>
      </c>
      <c r="C107" s="18">
        <v>45348</v>
      </c>
      <c r="D107" s="19">
        <v>450000</v>
      </c>
      <c r="E107" s="17" t="s">
        <v>36</v>
      </c>
      <c r="F107" s="17" t="s">
        <v>26</v>
      </c>
      <c r="G107" s="19">
        <v>450000</v>
      </c>
      <c r="H107" s="19">
        <v>209550</v>
      </c>
      <c r="I107" s="20">
        <f t="shared" si="21"/>
        <v>46.56666666666667</v>
      </c>
      <c r="J107" s="19">
        <v>419091</v>
      </c>
      <c r="K107" s="19">
        <v>85000</v>
      </c>
      <c r="L107" s="68">
        <f t="shared" si="22"/>
        <v>365000</v>
      </c>
      <c r="M107" s="68">
        <v>330783</v>
      </c>
      <c r="N107" s="63">
        <f t="shared" si="23"/>
        <v>1.1034424380938561</v>
      </c>
      <c r="O107" s="21">
        <v>2068</v>
      </c>
      <c r="P107" s="22">
        <f t="shared" si="24"/>
        <v>176.49903288201162</v>
      </c>
      <c r="Q107" s="44" t="s">
        <v>178</v>
      </c>
      <c r="R107" s="17" t="s">
        <v>28</v>
      </c>
      <c r="S107" s="19">
        <v>85000</v>
      </c>
      <c r="T107" s="17" t="s">
        <v>124</v>
      </c>
      <c r="U107" s="17" t="s">
        <v>125</v>
      </c>
      <c r="V107" s="17">
        <v>59</v>
      </c>
      <c r="W107" s="23" t="s">
        <v>31</v>
      </c>
    </row>
    <row r="108" spans="1:23" x14ac:dyDescent="0.25">
      <c r="A108" s="16" t="s">
        <v>189</v>
      </c>
      <c r="B108" s="17" t="s">
        <v>190</v>
      </c>
      <c r="C108" s="18">
        <v>45587</v>
      </c>
      <c r="D108" s="19">
        <v>320000</v>
      </c>
      <c r="E108" s="17" t="s">
        <v>36</v>
      </c>
      <c r="F108" s="17" t="s">
        <v>26</v>
      </c>
      <c r="G108" s="19">
        <v>320000</v>
      </c>
      <c r="H108" s="19">
        <v>210770</v>
      </c>
      <c r="I108" s="20">
        <f t="shared" si="21"/>
        <v>65.865625000000009</v>
      </c>
      <c r="J108" s="19">
        <v>421543</v>
      </c>
      <c r="K108" s="19">
        <v>85000</v>
      </c>
      <c r="L108" s="68">
        <f t="shared" si="22"/>
        <v>235000</v>
      </c>
      <c r="M108" s="68">
        <v>333210</v>
      </c>
      <c r="N108" s="63">
        <f t="shared" si="23"/>
        <v>0.70526094655022353</v>
      </c>
      <c r="O108" s="21">
        <v>2074</v>
      </c>
      <c r="P108" s="22">
        <f t="shared" si="24"/>
        <v>113.30761812921889</v>
      </c>
      <c r="Q108" s="44" t="s">
        <v>178</v>
      </c>
      <c r="R108" s="17" t="s">
        <v>28</v>
      </c>
      <c r="S108" s="19">
        <v>85000</v>
      </c>
      <c r="T108" s="17" t="s">
        <v>124</v>
      </c>
      <c r="U108" s="17" t="s">
        <v>125</v>
      </c>
      <c r="V108" s="17">
        <v>59</v>
      </c>
      <c r="W108" s="23" t="s">
        <v>31</v>
      </c>
    </row>
    <row r="109" spans="1:23" x14ac:dyDescent="0.25">
      <c r="A109" s="16" t="s">
        <v>191</v>
      </c>
      <c r="B109" s="17" t="s">
        <v>192</v>
      </c>
      <c r="C109" s="18">
        <v>45558</v>
      </c>
      <c r="D109" s="19">
        <v>340000</v>
      </c>
      <c r="E109" s="17" t="s">
        <v>36</v>
      </c>
      <c r="F109" s="17" t="s">
        <v>26</v>
      </c>
      <c r="G109" s="19">
        <v>340000</v>
      </c>
      <c r="H109" s="19">
        <v>217490</v>
      </c>
      <c r="I109" s="20">
        <f t="shared" si="21"/>
        <v>63.96764705882353</v>
      </c>
      <c r="J109" s="19">
        <v>434986</v>
      </c>
      <c r="K109" s="19">
        <v>95000</v>
      </c>
      <c r="L109" s="68">
        <f t="shared" si="22"/>
        <v>245000</v>
      </c>
      <c r="M109" s="68">
        <v>336619</v>
      </c>
      <c r="N109" s="63">
        <f t="shared" si="23"/>
        <v>0.72782582088355086</v>
      </c>
      <c r="O109" s="21">
        <v>2072</v>
      </c>
      <c r="P109" s="22">
        <f t="shared" si="24"/>
        <v>118.24324324324324</v>
      </c>
      <c r="Q109" s="44" t="s">
        <v>178</v>
      </c>
      <c r="R109" s="17" t="s">
        <v>28</v>
      </c>
      <c r="S109" s="19">
        <v>95000</v>
      </c>
      <c r="T109" s="17" t="s">
        <v>124</v>
      </c>
      <c r="U109" s="17" t="s">
        <v>125</v>
      </c>
      <c r="V109" s="17">
        <v>60</v>
      </c>
      <c r="W109" s="23" t="s">
        <v>31</v>
      </c>
    </row>
    <row r="110" spans="1:23" x14ac:dyDescent="0.25">
      <c r="A110" s="16" t="s">
        <v>193</v>
      </c>
      <c r="B110" s="17" t="s">
        <v>194</v>
      </c>
      <c r="C110" s="18">
        <v>45490</v>
      </c>
      <c r="D110" s="19">
        <v>522000</v>
      </c>
      <c r="E110" s="17" t="s">
        <v>25</v>
      </c>
      <c r="F110" s="17" t="s">
        <v>26</v>
      </c>
      <c r="G110" s="19">
        <v>522000</v>
      </c>
      <c r="H110" s="19">
        <v>236280</v>
      </c>
      <c r="I110" s="20">
        <f t="shared" si="21"/>
        <v>45.264367816091955</v>
      </c>
      <c r="J110" s="19">
        <v>472552</v>
      </c>
      <c r="K110" s="19">
        <v>95000</v>
      </c>
      <c r="L110" s="68">
        <f t="shared" si="22"/>
        <v>427000</v>
      </c>
      <c r="M110" s="68">
        <v>373813</v>
      </c>
      <c r="N110" s="63">
        <f t="shared" si="23"/>
        <v>1.1422823711320902</v>
      </c>
      <c r="O110" s="21">
        <v>2072</v>
      </c>
      <c r="P110" s="22">
        <f t="shared" si="24"/>
        <v>206.08108108108109</v>
      </c>
      <c r="Q110" s="44" t="s">
        <v>178</v>
      </c>
      <c r="R110" s="17" t="s">
        <v>28</v>
      </c>
      <c r="S110" s="19">
        <v>95000</v>
      </c>
      <c r="T110" s="17" t="s">
        <v>124</v>
      </c>
      <c r="U110" s="17" t="s">
        <v>125</v>
      </c>
      <c r="V110" s="17">
        <v>63</v>
      </c>
      <c r="W110" s="23" t="s">
        <v>31</v>
      </c>
    </row>
    <row r="111" spans="1:23" ht="15.75" thickBot="1" x14ac:dyDescent="0.3">
      <c r="A111" s="24"/>
      <c r="B111" s="25"/>
      <c r="C111" s="26"/>
      <c r="D111" s="27"/>
      <c r="E111" s="25"/>
      <c r="F111" s="25"/>
      <c r="G111" s="27"/>
      <c r="H111" s="27"/>
      <c r="I111" s="28"/>
      <c r="J111" s="27"/>
      <c r="K111" s="27"/>
      <c r="L111" s="69">
        <f>SUM(L101:L110)</f>
        <v>3360219</v>
      </c>
      <c r="M111" s="69">
        <f>SUM(M101:M110)</f>
        <v>3460782</v>
      </c>
      <c r="N111" s="64">
        <f t="shared" si="23"/>
        <v>0.97094211655053686</v>
      </c>
      <c r="O111" s="29"/>
      <c r="P111" s="30"/>
      <c r="Q111" s="45"/>
      <c r="R111" s="25"/>
      <c r="S111" s="27"/>
      <c r="T111" s="25"/>
      <c r="U111" s="25"/>
      <c r="V111" s="25"/>
      <c r="W111" s="31"/>
    </row>
    <row r="112" spans="1:23" x14ac:dyDescent="0.25">
      <c r="A112" s="17"/>
      <c r="B112" s="17"/>
      <c r="C112" s="18"/>
      <c r="D112" s="19"/>
      <c r="E112" s="17"/>
      <c r="F112" s="17"/>
      <c r="G112" s="19"/>
      <c r="H112" s="19"/>
      <c r="I112" s="20"/>
      <c r="J112" s="19"/>
      <c r="K112" s="19"/>
      <c r="L112" s="68"/>
      <c r="M112" s="68"/>
      <c r="N112" s="63"/>
      <c r="O112" s="21"/>
      <c r="P112" s="22"/>
      <c r="Q112" s="44"/>
      <c r="R112" s="17"/>
      <c r="S112" s="19"/>
      <c r="T112" s="17"/>
      <c r="U112" s="17"/>
      <c r="V112" s="17"/>
      <c r="W112" s="17"/>
    </row>
    <row r="113" spans="1:23" ht="15.75" thickBot="1" x14ac:dyDescent="0.3">
      <c r="A113" s="41" t="s">
        <v>195</v>
      </c>
      <c r="B113" s="17"/>
      <c r="C113" s="18"/>
      <c r="D113" s="19"/>
      <c r="E113" s="17"/>
      <c r="F113" s="17"/>
      <c r="G113" s="19"/>
      <c r="H113" s="19"/>
      <c r="I113" s="20"/>
      <c r="J113" s="19"/>
      <c r="K113" s="19"/>
      <c r="L113" s="68"/>
      <c r="M113" s="68"/>
      <c r="N113" s="63"/>
      <c r="O113" s="21"/>
      <c r="P113" s="22"/>
      <c r="Q113" s="44"/>
      <c r="R113" s="17"/>
      <c r="S113" s="19"/>
      <c r="T113" s="17"/>
      <c r="U113" s="17"/>
      <c r="V113" s="17"/>
      <c r="W113" s="17"/>
    </row>
    <row r="114" spans="1:23" x14ac:dyDescent="0.25">
      <c r="A114" s="8" t="s">
        <v>196</v>
      </c>
      <c r="B114" s="9" t="s">
        <v>197</v>
      </c>
      <c r="C114" s="10">
        <v>45456</v>
      </c>
      <c r="D114" s="11">
        <v>325000</v>
      </c>
      <c r="E114" s="9" t="s">
        <v>36</v>
      </c>
      <c r="F114" s="9" t="s">
        <v>26</v>
      </c>
      <c r="G114" s="11">
        <v>325000</v>
      </c>
      <c r="H114" s="11">
        <v>189360</v>
      </c>
      <c r="I114" s="12">
        <f t="shared" ref="I114:I122" si="25">H114/G114*100</f>
        <v>58.264615384615382</v>
      </c>
      <c r="J114" s="11">
        <v>378722</v>
      </c>
      <c r="K114" s="11">
        <v>95000</v>
      </c>
      <c r="L114" s="67">
        <f t="shared" ref="L114:L122" si="26">G114-K114</f>
        <v>230000</v>
      </c>
      <c r="M114" s="67">
        <v>354652</v>
      </c>
      <c r="N114" s="62">
        <f t="shared" ref="N114:N123" si="27">L114/M114</f>
        <v>0.64852305922425368</v>
      </c>
      <c r="O114" s="13">
        <v>1883</v>
      </c>
      <c r="P114" s="14">
        <f t="shared" ref="P114:P122" si="28">L114/O114</f>
        <v>122.14551248008497</v>
      </c>
      <c r="Q114" s="43" t="s">
        <v>198</v>
      </c>
      <c r="R114" s="9" t="s">
        <v>28</v>
      </c>
      <c r="S114" s="11">
        <v>95000</v>
      </c>
      <c r="T114" s="9" t="s">
        <v>124</v>
      </c>
      <c r="U114" s="9" t="s">
        <v>125</v>
      </c>
      <c r="V114" s="9">
        <v>66</v>
      </c>
      <c r="W114" s="15" t="s">
        <v>31</v>
      </c>
    </row>
    <row r="115" spans="1:23" x14ac:dyDescent="0.25">
      <c r="A115" s="16" t="s">
        <v>199</v>
      </c>
      <c r="B115" s="17" t="s">
        <v>200</v>
      </c>
      <c r="C115" s="18">
        <v>45432</v>
      </c>
      <c r="D115" s="19">
        <v>400000</v>
      </c>
      <c r="E115" s="17" t="s">
        <v>36</v>
      </c>
      <c r="F115" s="17" t="s">
        <v>26</v>
      </c>
      <c r="G115" s="19">
        <v>400000</v>
      </c>
      <c r="H115" s="19">
        <v>181620</v>
      </c>
      <c r="I115" s="20">
        <f t="shared" si="25"/>
        <v>45.405000000000001</v>
      </c>
      <c r="J115" s="19">
        <v>363235</v>
      </c>
      <c r="K115" s="19">
        <v>95000</v>
      </c>
      <c r="L115" s="68">
        <f t="shared" si="26"/>
        <v>305000</v>
      </c>
      <c r="M115" s="68">
        <v>335293</v>
      </c>
      <c r="N115" s="63">
        <f t="shared" si="27"/>
        <v>0.90965215498086749</v>
      </c>
      <c r="O115" s="21">
        <v>1883</v>
      </c>
      <c r="P115" s="22">
        <f t="shared" si="28"/>
        <v>161.97557089750399</v>
      </c>
      <c r="Q115" s="44" t="s">
        <v>198</v>
      </c>
      <c r="R115" s="17" t="s">
        <v>28</v>
      </c>
      <c r="S115" s="19">
        <v>95000</v>
      </c>
      <c r="T115" s="17" t="s">
        <v>124</v>
      </c>
      <c r="U115" s="17" t="s">
        <v>125</v>
      </c>
      <c r="V115" s="17">
        <v>63</v>
      </c>
      <c r="W115" s="23" t="s">
        <v>31</v>
      </c>
    </row>
    <row r="116" spans="1:23" x14ac:dyDescent="0.25">
      <c r="A116" s="16" t="s">
        <v>201</v>
      </c>
      <c r="B116" s="17" t="s">
        <v>202</v>
      </c>
      <c r="C116" s="18">
        <v>45355</v>
      </c>
      <c r="D116" s="19">
        <v>427500</v>
      </c>
      <c r="E116" s="17" t="s">
        <v>36</v>
      </c>
      <c r="F116" s="17" t="s">
        <v>26</v>
      </c>
      <c r="G116" s="19">
        <v>427500</v>
      </c>
      <c r="H116" s="19">
        <v>187270</v>
      </c>
      <c r="I116" s="20">
        <f t="shared" si="25"/>
        <v>43.805847953216379</v>
      </c>
      <c r="J116" s="19">
        <v>374530</v>
      </c>
      <c r="K116" s="19">
        <v>95000</v>
      </c>
      <c r="L116" s="68">
        <f t="shared" si="26"/>
        <v>332500</v>
      </c>
      <c r="M116" s="68">
        <v>349412</v>
      </c>
      <c r="N116" s="63">
        <f t="shared" si="27"/>
        <v>0.95159868579213081</v>
      </c>
      <c r="O116" s="21">
        <v>1855</v>
      </c>
      <c r="P116" s="22">
        <f t="shared" si="28"/>
        <v>179.24528301886792</v>
      </c>
      <c r="Q116" s="44" t="s">
        <v>198</v>
      </c>
      <c r="R116" s="17" t="s">
        <v>28</v>
      </c>
      <c r="S116" s="19">
        <v>95000</v>
      </c>
      <c r="T116" s="17" t="s">
        <v>124</v>
      </c>
      <c r="U116" s="17" t="s">
        <v>125</v>
      </c>
      <c r="V116" s="17">
        <v>64</v>
      </c>
      <c r="W116" s="23" t="s">
        <v>31</v>
      </c>
    </row>
    <row r="117" spans="1:23" x14ac:dyDescent="0.25">
      <c r="A117" s="16" t="s">
        <v>203</v>
      </c>
      <c r="B117" s="17" t="s">
        <v>204</v>
      </c>
      <c r="C117" s="18">
        <v>45331</v>
      </c>
      <c r="D117" s="19">
        <v>325000</v>
      </c>
      <c r="E117" s="17" t="s">
        <v>36</v>
      </c>
      <c r="F117" s="17" t="s">
        <v>26</v>
      </c>
      <c r="G117" s="19">
        <v>325000</v>
      </c>
      <c r="H117" s="19">
        <v>180180</v>
      </c>
      <c r="I117" s="20">
        <f t="shared" si="25"/>
        <v>55.44</v>
      </c>
      <c r="J117" s="19">
        <v>360356</v>
      </c>
      <c r="K117" s="19">
        <v>95000</v>
      </c>
      <c r="L117" s="68">
        <f t="shared" si="26"/>
        <v>230000</v>
      </c>
      <c r="M117" s="68">
        <v>331695</v>
      </c>
      <c r="N117" s="63">
        <f t="shared" si="27"/>
        <v>0.69340810081550819</v>
      </c>
      <c r="O117" s="21">
        <v>1854</v>
      </c>
      <c r="P117" s="22">
        <f t="shared" si="28"/>
        <v>124.05609492988134</v>
      </c>
      <c r="Q117" s="44" t="s">
        <v>198</v>
      </c>
      <c r="R117" s="17" t="s">
        <v>28</v>
      </c>
      <c r="S117" s="19">
        <v>95000</v>
      </c>
      <c r="T117" s="17" t="s">
        <v>124</v>
      </c>
      <c r="U117" s="17" t="s">
        <v>125</v>
      </c>
      <c r="V117" s="17">
        <v>61</v>
      </c>
      <c r="W117" s="23" t="s">
        <v>31</v>
      </c>
    </row>
    <row r="118" spans="1:23" x14ac:dyDescent="0.25">
      <c r="A118" s="16" t="s">
        <v>205</v>
      </c>
      <c r="B118" s="17" t="s">
        <v>206</v>
      </c>
      <c r="C118" s="18">
        <v>45019</v>
      </c>
      <c r="D118" s="19">
        <v>290000</v>
      </c>
      <c r="E118" s="17" t="s">
        <v>36</v>
      </c>
      <c r="F118" s="17" t="s">
        <v>26</v>
      </c>
      <c r="G118" s="19">
        <v>290000</v>
      </c>
      <c r="H118" s="19">
        <v>172600</v>
      </c>
      <c r="I118" s="20">
        <f t="shared" si="25"/>
        <v>59.517241379310349</v>
      </c>
      <c r="J118" s="19">
        <v>345206</v>
      </c>
      <c r="K118" s="19">
        <v>95000</v>
      </c>
      <c r="L118" s="68">
        <f t="shared" si="26"/>
        <v>195000</v>
      </c>
      <c r="M118" s="68">
        <v>312757</v>
      </c>
      <c r="N118" s="63">
        <f t="shared" si="27"/>
        <v>0.62348724409045997</v>
      </c>
      <c r="O118" s="21">
        <v>1859</v>
      </c>
      <c r="P118" s="22">
        <f t="shared" si="28"/>
        <v>104.89510489510489</v>
      </c>
      <c r="Q118" s="44" t="s">
        <v>198</v>
      </c>
      <c r="R118" s="17" t="s">
        <v>28</v>
      </c>
      <c r="S118" s="19">
        <v>95000</v>
      </c>
      <c r="T118" s="17" t="s">
        <v>124</v>
      </c>
      <c r="U118" s="17" t="s">
        <v>125</v>
      </c>
      <c r="V118" s="17">
        <v>59</v>
      </c>
      <c r="W118" s="23" t="s">
        <v>31</v>
      </c>
    </row>
    <row r="119" spans="1:23" x14ac:dyDescent="0.25">
      <c r="A119" s="16" t="s">
        <v>207</v>
      </c>
      <c r="B119" s="17" t="s">
        <v>208</v>
      </c>
      <c r="C119" s="18">
        <v>45509</v>
      </c>
      <c r="D119" s="19">
        <v>455000</v>
      </c>
      <c r="E119" s="17" t="s">
        <v>36</v>
      </c>
      <c r="F119" s="17" t="s">
        <v>26</v>
      </c>
      <c r="G119" s="19">
        <v>455000</v>
      </c>
      <c r="H119" s="19">
        <v>184680</v>
      </c>
      <c r="I119" s="20">
        <f t="shared" si="25"/>
        <v>40.589010989010987</v>
      </c>
      <c r="J119" s="19">
        <v>369365</v>
      </c>
      <c r="K119" s="19">
        <v>85000</v>
      </c>
      <c r="L119" s="68">
        <f t="shared" si="26"/>
        <v>370000</v>
      </c>
      <c r="M119" s="68">
        <v>355456</v>
      </c>
      <c r="N119" s="63">
        <f t="shared" si="27"/>
        <v>1.0409164566078501</v>
      </c>
      <c r="O119" s="21">
        <v>1854</v>
      </c>
      <c r="P119" s="22">
        <f t="shared" si="28"/>
        <v>199.56850053937433</v>
      </c>
      <c r="Q119" s="44" t="s">
        <v>198</v>
      </c>
      <c r="R119" s="17" t="s">
        <v>28</v>
      </c>
      <c r="S119" s="19">
        <v>85000</v>
      </c>
      <c r="T119" s="17" t="s">
        <v>124</v>
      </c>
      <c r="U119" s="17" t="s">
        <v>125</v>
      </c>
      <c r="V119" s="17">
        <v>68</v>
      </c>
      <c r="W119" s="23" t="s">
        <v>31</v>
      </c>
    </row>
    <row r="120" spans="1:23" x14ac:dyDescent="0.25">
      <c r="A120" s="16" t="s">
        <v>209</v>
      </c>
      <c r="B120" s="17" t="s">
        <v>210</v>
      </c>
      <c r="C120" s="18">
        <v>45463</v>
      </c>
      <c r="D120" s="19">
        <v>305000</v>
      </c>
      <c r="E120" s="17" t="s">
        <v>36</v>
      </c>
      <c r="F120" s="17" t="s">
        <v>26</v>
      </c>
      <c r="G120" s="19">
        <v>305000</v>
      </c>
      <c r="H120" s="19">
        <v>165340</v>
      </c>
      <c r="I120" s="20">
        <f t="shared" si="25"/>
        <v>54.209836065573768</v>
      </c>
      <c r="J120" s="19">
        <v>330689</v>
      </c>
      <c r="K120" s="19">
        <v>85000</v>
      </c>
      <c r="L120" s="68">
        <f t="shared" si="26"/>
        <v>220000</v>
      </c>
      <c r="M120" s="68">
        <v>307111</v>
      </c>
      <c r="N120" s="63">
        <f t="shared" si="27"/>
        <v>0.71635337060541626</v>
      </c>
      <c r="O120" s="21">
        <v>1854</v>
      </c>
      <c r="P120" s="22">
        <f t="shared" si="28"/>
        <v>118.66235167206041</v>
      </c>
      <c r="Q120" s="44" t="s">
        <v>198</v>
      </c>
      <c r="R120" s="17" t="s">
        <v>28</v>
      </c>
      <c r="S120" s="19">
        <v>85000</v>
      </c>
      <c r="T120" s="17" t="s">
        <v>124</v>
      </c>
      <c r="U120" s="17" t="s">
        <v>125</v>
      </c>
      <c r="V120" s="17">
        <v>60</v>
      </c>
      <c r="W120" s="23" t="s">
        <v>31</v>
      </c>
    </row>
    <row r="121" spans="1:23" x14ac:dyDescent="0.25">
      <c r="A121" s="16" t="s">
        <v>211</v>
      </c>
      <c r="B121" s="17" t="s">
        <v>212</v>
      </c>
      <c r="C121" s="18">
        <v>45047</v>
      </c>
      <c r="D121" s="19">
        <v>383500</v>
      </c>
      <c r="E121" s="17" t="s">
        <v>36</v>
      </c>
      <c r="F121" s="17" t="s">
        <v>26</v>
      </c>
      <c r="G121" s="19">
        <v>383500</v>
      </c>
      <c r="H121" s="19">
        <v>173930</v>
      </c>
      <c r="I121" s="20">
        <f t="shared" si="25"/>
        <v>45.353324641460233</v>
      </c>
      <c r="J121" s="19">
        <v>347866</v>
      </c>
      <c r="K121" s="19">
        <v>86488</v>
      </c>
      <c r="L121" s="68">
        <f t="shared" si="26"/>
        <v>297012</v>
      </c>
      <c r="M121" s="68">
        <v>326722</v>
      </c>
      <c r="N121" s="63">
        <f t="shared" si="27"/>
        <v>0.90906642344255972</v>
      </c>
      <c r="O121" s="21">
        <v>1854</v>
      </c>
      <c r="P121" s="22">
        <f t="shared" si="28"/>
        <v>160.20064724919095</v>
      </c>
      <c r="Q121" s="44" t="s">
        <v>198</v>
      </c>
      <c r="R121" s="17" t="s">
        <v>28</v>
      </c>
      <c r="S121" s="19">
        <v>85000</v>
      </c>
      <c r="T121" s="17" t="s">
        <v>124</v>
      </c>
      <c r="U121" s="17" t="s">
        <v>125</v>
      </c>
      <c r="V121" s="17">
        <v>61</v>
      </c>
      <c r="W121" s="23" t="s">
        <v>31</v>
      </c>
    </row>
    <row r="122" spans="1:23" x14ac:dyDescent="0.25">
      <c r="A122" s="16" t="s">
        <v>213</v>
      </c>
      <c r="B122" s="17" t="s">
        <v>214</v>
      </c>
      <c r="C122" s="18">
        <v>45119</v>
      </c>
      <c r="D122" s="19">
        <v>395000</v>
      </c>
      <c r="E122" s="17" t="s">
        <v>36</v>
      </c>
      <c r="F122" s="17" t="s">
        <v>26</v>
      </c>
      <c r="G122" s="19">
        <v>395000</v>
      </c>
      <c r="H122" s="19">
        <v>169470</v>
      </c>
      <c r="I122" s="20">
        <f t="shared" si="25"/>
        <v>42.903797468354433</v>
      </c>
      <c r="J122" s="19">
        <v>338946</v>
      </c>
      <c r="K122" s="19">
        <v>85000</v>
      </c>
      <c r="L122" s="68">
        <f t="shared" si="26"/>
        <v>310000</v>
      </c>
      <c r="M122" s="68">
        <v>317432</v>
      </c>
      <c r="N122" s="63">
        <f t="shared" si="27"/>
        <v>0.97658711157035205</v>
      </c>
      <c r="O122" s="21">
        <v>1854</v>
      </c>
      <c r="P122" s="22">
        <f t="shared" si="28"/>
        <v>167.20604099244875</v>
      </c>
      <c r="Q122" s="44" t="s">
        <v>198</v>
      </c>
      <c r="R122" s="17" t="s">
        <v>28</v>
      </c>
      <c r="S122" s="19">
        <v>85000</v>
      </c>
      <c r="T122" s="17" t="s">
        <v>124</v>
      </c>
      <c r="U122" s="17" t="s">
        <v>125</v>
      </c>
      <c r="V122" s="17">
        <v>62</v>
      </c>
      <c r="W122" s="23" t="s">
        <v>31</v>
      </c>
    </row>
    <row r="123" spans="1:23" ht="15.75" thickBot="1" x14ac:dyDescent="0.3">
      <c r="A123" s="24"/>
      <c r="B123" s="25"/>
      <c r="C123" s="26"/>
      <c r="D123" s="27"/>
      <c r="E123" s="25"/>
      <c r="F123" s="25"/>
      <c r="G123" s="27"/>
      <c r="H123" s="27"/>
      <c r="I123" s="28"/>
      <c r="J123" s="27"/>
      <c r="K123" s="27"/>
      <c r="L123" s="69">
        <f>SUM(L114:L122)</f>
        <v>2489512</v>
      </c>
      <c r="M123" s="69">
        <f>SUM(M114:M122)</f>
        <v>2990530</v>
      </c>
      <c r="N123" s="64">
        <f t="shared" si="27"/>
        <v>0.83246514831819107</v>
      </c>
      <c r="O123" s="29"/>
      <c r="P123" s="30"/>
      <c r="Q123" s="45"/>
      <c r="R123" s="25"/>
      <c r="S123" s="27"/>
      <c r="T123" s="25"/>
      <c r="U123" s="25"/>
      <c r="V123" s="25"/>
      <c r="W123" s="3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ED13-1537-43FF-A790-B1C9C0A2296C}">
  <dimension ref="A1:W126"/>
  <sheetViews>
    <sheetView workbookViewId="0">
      <selection activeCell="G23" sqref="G22:G23"/>
    </sheetView>
  </sheetViews>
  <sheetFormatPr defaultRowHeight="15" x14ac:dyDescent="0.25"/>
  <cols>
    <col min="1" max="1" width="26.140625" bestFit="1" customWidth="1"/>
    <col min="2" max="2" width="25.57031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41" t="s">
        <v>1144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1145</v>
      </c>
      <c r="B3" s="9" t="s">
        <v>1146</v>
      </c>
      <c r="C3" s="10">
        <v>45461</v>
      </c>
      <c r="D3" s="11">
        <v>470000</v>
      </c>
      <c r="E3" s="9" t="s">
        <v>36</v>
      </c>
      <c r="F3" s="9" t="s">
        <v>26</v>
      </c>
      <c r="G3" s="11">
        <v>470000</v>
      </c>
      <c r="H3" s="11">
        <v>202040</v>
      </c>
      <c r="I3" s="12">
        <f>H3/G3*100</f>
        <v>42.98723404255319</v>
      </c>
      <c r="J3" s="11">
        <v>404083</v>
      </c>
      <c r="K3" s="11">
        <v>122241</v>
      </c>
      <c r="L3" s="67">
        <f>G3-K3</f>
        <v>347759</v>
      </c>
      <c r="M3" s="67">
        <v>198480</v>
      </c>
      <c r="N3" s="62">
        <f t="shared" ref="N3:N8" si="0">L3/M3</f>
        <v>1.7521110439338976</v>
      </c>
      <c r="O3" s="13">
        <v>2456</v>
      </c>
      <c r="P3" s="14">
        <f>L3/O3</f>
        <v>141.59568403908796</v>
      </c>
      <c r="Q3" s="43" t="s">
        <v>1147</v>
      </c>
      <c r="R3" s="9" t="s">
        <v>97</v>
      </c>
      <c r="S3" s="11">
        <v>122241</v>
      </c>
      <c r="T3" s="9" t="s">
        <v>1148</v>
      </c>
      <c r="U3" s="9" t="s">
        <v>30</v>
      </c>
      <c r="V3" s="9">
        <v>37</v>
      </c>
      <c r="W3" s="15" t="s">
        <v>31</v>
      </c>
    </row>
    <row r="4" spans="1:23" x14ac:dyDescent="0.25">
      <c r="A4" s="16" t="s">
        <v>1149</v>
      </c>
      <c r="B4" s="17" t="s">
        <v>1150</v>
      </c>
      <c r="C4" s="18">
        <v>45722</v>
      </c>
      <c r="D4" s="19">
        <v>1115000</v>
      </c>
      <c r="E4" s="17" t="s">
        <v>36</v>
      </c>
      <c r="F4" s="17" t="s">
        <v>26</v>
      </c>
      <c r="G4" s="19">
        <v>1115000</v>
      </c>
      <c r="H4" s="19">
        <v>393500</v>
      </c>
      <c r="I4" s="20">
        <f>H4/G4*100</f>
        <v>35.291479820627799</v>
      </c>
      <c r="J4" s="19">
        <v>786995</v>
      </c>
      <c r="K4" s="19">
        <v>190229</v>
      </c>
      <c r="L4" s="68">
        <f>G4-K4</f>
        <v>924771</v>
      </c>
      <c r="M4" s="68">
        <v>420257</v>
      </c>
      <c r="N4" s="63">
        <f t="shared" si="0"/>
        <v>2.2004892244507528</v>
      </c>
      <c r="O4" s="21">
        <v>1844</v>
      </c>
      <c r="P4" s="22">
        <f>L4/O4</f>
        <v>501.5027114967462</v>
      </c>
      <c r="Q4" s="44" t="s">
        <v>1147</v>
      </c>
      <c r="R4" s="17" t="s">
        <v>97</v>
      </c>
      <c r="S4" s="19">
        <v>189481</v>
      </c>
      <c r="T4" s="17" t="s">
        <v>1148</v>
      </c>
      <c r="U4" s="17" t="s">
        <v>30</v>
      </c>
      <c r="V4" s="17">
        <v>52</v>
      </c>
      <c r="W4" s="23" t="s">
        <v>31</v>
      </c>
    </row>
    <row r="5" spans="1:23" x14ac:dyDescent="0.25">
      <c r="A5" s="16" t="s">
        <v>1151</v>
      </c>
      <c r="B5" s="17" t="s">
        <v>1152</v>
      </c>
      <c r="C5" s="18">
        <v>45447</v>
      </c>
      <c r="D5" s="19">
        <v>375000</v>
      </c>
      <c r="E5" s="17" t="s">
        <v>25</v>
      </c>
      <c r="F5" s="17" t="s">
        <v>26</v>
      </c>
      <c r="G5" s="19">
        <v>375000</v>
      </c>
      <c r="H5" s="19">
        <v>193310</v>
      </c>
      <c r="I5" s="20">
        <f>H5/G5*100</f>
        <v>51.549333333333337</v>
      </c>
      <c r="J5" s="19">
        <v>386610</v>
      </c>
      <c r="K5" s="19">
        <v>140102</v>
      </c>
      <c r="L5" s="68">
        <f>G5-K5</f>
        <v>234898</v>
      </c>
      <c r="M5" s="68">
        <v>173597</v>
      </c>
      <c r="N5" s="63">
        <f t="shared" si="0"/>
        <v>1.3531224617936946</v>
      </c>
      <c r="O5" s="21">
        <v>1281</v>
      </c>
      <c r="P5" s="22">
        <f>L5/O5</f>
        <v>183.37080405932866</v>
      </c>
      <c r="Q5" s="44" t="s">
        <v>1147</v>
      </c>
      <c r="R5" s="17" t="s">
        <v>97</v>
      </c>
      <c r="S5" s="19">
        <v>140102</v>
      </c>
      <c r="T5" s="17" t="s">
        <v>1148</v>
      </c>
      <c r="U5" s="17" t="s">
        <v>30</v>
      </c>
      <c r="V5" s="17">
        <v>50</v>
      </c>
      <c r="W5" s="23" t="s">
        <v>31</v>
      </c>
    </row>
    <row r="6" spans="1:23" x14ac:dyDescent="0.25">
      <c r="A6" s="16" t="s">
        <v>1153</v>
      </c>
      <c r="B6" s="17" t="s">
        <v>1154</v>
      </c>
      <c r="C6" s="18">
        <v>45667</v>
      </c>
      <c r="D6" s="19">
        <v>350000</v>
      </c>
      <c r="E6" s="17" t="s">
        <v>25</v>
      </c>
      <c r="F6" s="17" t="s">
        <v>26</v>
      </c>
      <c r="G6" s="19">
        <v>350000</v>
      </c>
      <c r="H6" s="19">
        <v>208810</v>
      </c>
      <c r="I6" s="20">
        <f>H6/G6*100</f>
        <v>59.660000000000004</v>
      </c>
      <c r="J6" s="19">
        <v>417618</v>
      </c>
      <c r="K6" s="19">
        <v>122647</v>
      </c>
      <c r="L6" s="68">
        <f>G6-K6</f>
        <v>227353</v>
      </c>
      <c r="M6" s="68">
        <v>207726</v>
      </c>
      <c r="N6" s="63">
        <f t="shared" si="0"/>
        <v>1.0944850427967612</v>
      </c>
      <c r="O6" s="21">
        <v>1655</v>
      </c>
      <c r="P6" s="22">
        <f>L6/O6</f>
        <v>137.37341389728095</v>
      </c>
      <c r="Q6" s="44" t="s">
        <v>1147</v>
      </c>
      <c r="R6" s="17" t="s">
        <v>97</v>
      </c>
      <c r="S6" s="19">
        <v>121236</v>
      </c>
      <c r="T6" s="17" t="s">
        <v>1148</v>
      </c>
      <c r="U6" s="17" t="s">
        <v>30</v>
      </c>
      <c r="V6" s="17">
        <v>50</v>
      </c>
      <c r="W6" s="23" t="s">
        <v>31</v>
      </c>
    </row>
    <row r="7" spans="1:23" x14ac:dyDescent="0.25">
      <c r="A7" s="16" t="s">
        <v>1155</v>
      </c>
      <c r="B7" s="17" t="s">
        <v>1156</v>
      </c>
      <c r="C7" s="18">
        <v>45229</v>
      </c>
      <c r="D7" s="19">
        <v>425000</v>
      </c>
      <c r="E7" s="17" t="s">
        <v>36</v>
      </c>
      <c r="F7" s="17" t="s">
        <v>26</v>
      </c>
      <c r="G7" s="19">
        <v>425000</v>
      </c>
      <c r="H7" s="19">
        <v>239110</v>
      </c>
      <c r="I7" s="20">
        <f>H7/G7*100</f>
        <v>56.261176470588239</v>
      </c>
      <c r="J7" s="19">
        <v>478212</v>
      </c>
      <c r="K7" s="19">
        <v>111958</v>
      </c>
      <c r="L7" s="68">
        <f>G7-K7</f>
        <v>313042</v>
      </c>
      <c r="M7" s="68">
        <v>257925</v>
      </c>
      <c r="N7" s="63">
        <f t="shared" si="0"/>
        <v>1.2136939032664533</v>
      </c>
      <c r="O7" s="21">
        <v>1995</v>
      </c>
      <c r="P7" s="22">
        <f>L7/O7</f>
        <v>156.91328320802006</v>
      </c>
      <c r="Q7" s="44" t="s">
        <v>1147</v>
      </c>
      <c r="R7" s="17" t="s">
        <v>97</v>
      </c>
      <c r="S7" s="19">
        <v>111958</v>
      </c>
      <c r="T7" s="17" t="s">
        <v>1148</v>
      </c>
      <c r="U7" s="17" t="s">
        <v>30</v>
      </c>
      <c r="V7" s="17">
        <v>49</v>
      </c>
      <c r="W7" s="23" t="s">
        <v>31</v>
      </c>
    </row>
    <row r="8" spans="1:23" ht="15.75" thickBot="1" x14ac:dyDescent="0.3">
      <c r="A8" s="24"/>
      <c r="B8" s="25"/>
      <c r="C8" s="26"/>
      <c r="D8" s="27"/>
      <c r="E8" s="25"/>
      <c r="F8" s="25"/>
      <c r="G8" s="27"/>
      <c r="H8" s="27"/>
      <c r="I8" s="28"/>
      <c r="J8" s="27"/>
      <c r="K8" s="27"/>
      <c r="L8" s="69">
        <f>SUM(L3:L7)</f>
        <v>2047823</v>
      </c>
      <c r="M8" s="69">
        <f>SUM(M3:M7)</f>
        <v>1257985</v>
      </c>
      <c r="N8" s="64">
        <f t="shared" si="0"/>
        <v>1.6278596326665262</v>
      </c>
      <c r="O8" s="29"/>
      <c r="P8" s="30"/>
      <c r="Q8" s="45"/>
      <c r="R8" s="25"/>
      <c r="S8" s="27"/>
      <c r="T8" s="25"/>
      <c r="U8" s="25"/>
      <c r="V8" s="25"/>
      <c r="W8" s="31"/>
    </row>
    <row r="9" spans="1:23" x14ac:dyDescent="0.25">
      <c r="A9" s="17"/>
      <c r="B9" s="17"/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17"/>
    </row>
    <row r="10" spans="1:23" x14ac:dyDescent="0.25">
      <c r="A10" s="17"/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17"/>
    </row>
    <row r="11" spans="1:23" ht="15.75" thickBot="1" x14ac:dyDescent="0.3">
      <c r="A11" s="41" t="s">
        <v>1157</v>
      </c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17"/>
    </row>
    <row r="12" spans="1:23" x14ac:dyDescent="0.25">
      <c r="A12" s="8" t="s">
        <v>1158</v>
      </c>
      <c r="B12" s="9" t="s">
        <v>1159</v>
      </c>
      <c r="C12" s="10">
        <v>45331</v>
      </c>
      <c r="D12" s="11">
        <v>430000</v>
      </c>
      <c r="E12" s="9" t="s">
        <v>36</v>
      </c>
      <c r="F12" s="9" t="s">
        <v>26</v>
      </c>
      <c r="G12" s="11">
        <v>430000</v>
      </c>
      <c r="H12" s="11">
        <v>214580</v>
      </c>
      <c r="I12" s="12">
        <f>H12/G12*100</f>
        <v>49.902325581395353</v>
      </c>
      <c r="J12" s="11">
        <v>429155</v>
      </c>
      <c r="K12" s="11">
        <v>126686</v>
      </c>
      <c r="L12" s="67">
        <f>G12-K12</f>
        <v>303314</v>
      </c>
      <c r="M12" s="67">
        <v>247925</v>
      </c>
      <c r="N12" s="62">
        <f t="shared" ref="N12:N17" si="1">L12/M12</f>
        <v>1.2234103055359484</v>
      </c>
      <c r="O12" s="13">
        <v>1871</v>
      </c>
      <c r="P12" s="14">
        <f>L12/O12</f>
        <v>162.11330839123463</v>
      </c>
      <c r="Q12" s="43" t="s">
        <v>1160</v>
      </c>
      <c r="R12" s="9" t="s">
        <v>28</v>
      </c>
      <c r="S12" s="11">
        <v>125440</v>
      </c>
      <c r="T12" s="9" t="s">
        <v>1161</v>
      </c>
      <c r="U12" s="9" t="s">
        <v>30</v>
      </c>
      <c r="V12" s="9">
        <v>53</v>
      </c>
      <c r="W12" s="15" t="s">
        <v>31</v>
      </c>
    </row>
    <row r="13" spans="1:23" x14ac:dyDescent="0.25">
      <c r="A13" s="16" t="s">
        <v>1162</v>
      </c>
      <c r="B13" s="17" t="s">
        <v>1163</v>
      </c>
      <c r="C13" s="18">
        <v>45076</v>
      </c>
      <c r="D13" s="19">
        <v>417000</v>
      </c>
      <c r="E13" s="17" t="s">
        <v>36</v>
      </c>
      <c r="F13" s="17" t="s">
        <v>26</v>
      </c>
      <c r="G13" s="19">
        <v>417000</v>
      </c>
      <c r="H13" s="19">
        <v>280930</v>
      </c>
      <c r="I13" s="20">
        <f>H13/G13*100</f>
        <v>67.369304556354919</v>
      </c>
      <c r="J13" s="19">
        <v>561859</v>
      </c>
      <c r="K13" s="19">
        <v>127843</v>
      </c>
      <c r="L13" s="68">
        <f>G13-K13</f>
        <v>289157</v>
      </c>
      <c r="M13" s="68">
        <v>355750</v>
      </c>
      <c r="N13" s="63">
        <f t="shared" si="1"/>
        <v>0.81280955727336612</v>
      </c>
      <c r="O13" s="21">
        <v>2748</v>
      </c>
      <c r="P13" s="22">
        <f>L13/O13</f>
        <v>105.2245269286754</v>
      </c>
      <c r="Q13" s="44" t="s">
        <v>1160</v>
      </c>
      <c r="R13" s="17" t="s">
        <v>28</v>
      </c>
      <c r="S13" s="19">
        <v>125440</v>
      </c>
      <c r="T13" s="17" t="s">
        <v>1161</v>
      </c>
      <c r="U13" s="17" t="s">
        <v>30</v>
      </c>
      <c r="V13" s="17">
        <v>55</v>
      </c>
      <c r="W13" s="23" t="s">
        <v>31</v>
      </c>
    </row>
    <row r="14" spans="1:23" x14ac:dyDescent="0.25">
      <c r="A14" s="16" t="s">
        <v>1164</v>
      </c>
      <c r="B14" s="17" t="s">
        <v>1165</v>
      </c>
      <c r="C14" s="18">
        <v>45212</v>
      </c>
      <c r="D14" s="19">
        <v>400000</v>
      </c>
      <c r="E14" s="17" t="s">
        <v>36</v>
      </c>
      <c r="F14" s="17" t="s">
        <v>26</v>
      </c>
      <c r="G14" s="19">
        <v>400000</v>
      </c>
      <c r="H14" s="19">
        <v>206540</v>
      </c>
      <c r="I14" s="20">
        <f>H14/G14*100</f>
        <v>51.634999999999998</v>
      </c>
      <c r="J14" s="19">
        <v>413073</v>
      </c>
      <c r="K14" s="19">
        <v>104217</v>
      </c>
      <c r="L14" s="68">
        <f>G14-K14</f>
        <v>295783</v>
      </c>
      <c r="M14" s="68">
        <v>253160</v>
      </c>
      <c r="N14" s="63">
        <f t="shared" si="1"/>
        <v>1.16836388054985</v>
      </c>
      <c r="O14" s="21">
        <v>2004</v>
      </c>
      <c r="P14" s="22">
        <f>L14/O14</f>
        <v>147.59630738522955</v>
      </c>
      <c r="Q14" s="44" t="s">
        <v>1160</v>
      </c>
      <c r="R14" s="17" t="s">
        <v>28</v>
      </c>
      <c r="S14" s="19">
        <v>104217</v>
      </c>
      <c r="T14" s="17" t="s">
        <v>1161</v>
      </c>
      <c r="U14" s="17" t="s">
        <v>30</v>
      </c>
      <c r="V14" s="17">
        <v>51</v>
      </c>
      <c r="W14" s="23" t="s">
        <v>31</v>
      </c>
    </row>
    <row r="15" spans="1:23" x14ac:dyDescent="0.25">
      <c r="A15" s="16" t="s">
        <v>1166</v>
      </c>
      <c r="B15" s="17" t="s">
        <v>1167</v>
      </c>
      <c r="C15" s="18">
        <v>45219</v>
      </c>
      <c r="D15" s="19">
        <v>365000</v>
      </c>
      <c r="E15" s="17" t="s">
        <v>36</v>
      </c>
      <c r="F15" s="17" t="s">
        <v>26</v>
      </c>
      <c r="G15" s="19">
        <v>365000</v>
      </c>
      <c r="H15" s="19">
        <v>212120</v>
      </c>
      <c r="I15" s="20">
        <f>H15/G15*100</f>
        <v>58.115068493150687</v>
      </c>
      <c r="J15" s="19">
        <v>424249</v>
      </c>
      <c r="K15" s="19">
        <v>105213</v>
      </c>
      <c r="L15" s="68">
        <f>G15-K15</f>
        <v>259787</v>
      </c>
      <c r="M15" s="68">
        <v>261504</v>
      </c>
      <c r="N15" s="63">
        <f t="shared" si="1"/>
        <v>0.99343413485070975</v>
      </c>
      <c r="O15" s="21">
        <v>2018</v>
      </c>
      <c r="P15" s="22">
        <f>L15/O15</f>
        <v>128.73488602576808</v>
      </c>
      <c r="Q15" s="44" t="s">
        <v>1160</v>
      </c>
      <c r="R15" s="17" t="s">
        <v>28</v>
      </c>
      <c r="S15" s="19">
        <v>104217</v>
      </c>
      <c r="T15" s="17" t="s">
        <v>1161</v>
      </c>
      <c r="U15" s="17" t="s">
        <v>30</v>
      </c>
      <c r="V15" s="17">
        <v>52</v>
      </c>
      <c r="W15" s="23" t="s">
        <v>31</v>
      </c>
    </row>
    <row r="16" spans="1:23" x14ac:dyDescent="0.25">
      <c r="A16" s="16" t="s">
        <v>1168</v>
      </c>
      <c r="B16" s="17" t="s">
        <v>1169</v>
      </c>
      <c r="C16" s="18">
        <v>45450</v>
      </c>
      <c r="D16" s="19">
        <v>450800</v>
      </c>
      <c r="E16" s="17" t="s">
        <v>36</v>
      </c>
      <c r="F16" s="17" t="s">
        <v>26</v>
      </c>
      <c r="G16" s="19">
        <v>450800</v>
      </c>
      <c r="H16" s="19">
        <v>202450</v>
      </c>
      <c r="I16" s="20">
        <f>H16/G16*100</f>
        <v>44.909050576752442</v>
      </c>
      <c r="J16" s="19">
        <v>404907</v>
      </c>
      <c r="K16" s="19">
        <v>105393</v>
      </c>
      <c r="L16" s="68">
        <f>G16-K16</f>
        <v>345407</v>
      </c>
      <c r="M16" s="68">
        <v>245503</v>
      </c>
      <c r="N16" s="63">
        <f t="shared" si="1"/>
        <v>1.406935964122638</v>
      </c>
      <c r="O16" s="21">
        <v>1905</v>
      </c>
      <c r="P16" s="22">
        <f>L16/O16</f>
        <v>181.31601049868766</v>
      </c>
      <c r="Q16" s="44" t="s">
        <v>1160</v>
      </c>
      <c r="R16" s="17" t="s">
        <v>28</v>
      </c>
      <c r="S16" s="19">
        <v>104217</v>
      </c>
      <c r="T16" s="17" t="s">
        <v>1161</v>
      </c>
      <c r="U16" s="17" t="s">
        <v>30</v>
      </c>
      <c r="V16" s="17">
        <v>52</v>
      </c>
      <c r="W16" s="23" t="s">
        <v>31</v>
      </c>
    </row>
    <row r="17" spans="1:23" ht="15.75" thickBot="1" x14ac:dyDescent="0.3">
      <c r="A17" s="38"/>
      <c r="B17" s="32"/>
      <c r="C17" s="33"/>
      <c r="D17" s="34"/>
      <c r="E17" s="32"/>
      <c r="F17" s="32"/>
      <c r="G17" s="34"/>
      <c r="H17" s="34"/>
      <c r="I17" s="35"/>
      <c r="J17" s="34"/>
      <c r="K17" s="34"/>
      <c r="L17" s="70">
        <f>SUM(L12:L16)</f>
        <v>1493448</v>
      </c>
      <c r="M17" s="70">
        <f>SUM(M12:M16)</f>
        <v>1363842</v>
      </c>
      <c r="N17" s="65">
        <f t="shared" si="1"/>
        <v>1.0950300694655246</v>
      </c>
      <c r="O17" s="36"/>
      <c r="P17" s="37"/>
      <c r="Q17" s="46"/>
      <c r="R17" s="32"/>
      <c r="S17" s="34"/>
      <c r="T17" s="32"/>
      <c r="U17" s="32"/>
      <c r="V17" s="32"/>
      <c r="W17" s="39"/>
    </row>
    <row r="18" spans="1:23" ht="15.75" thickTop="1" x14ac:dyDescent="0.25">
      <c r="A18" s="16"/>
      <c r="B18" s="17"/>
      <c r="C18" s="18"/>
      <c r="D18" s="19"/>
      <c r="E18" s="17"/>
      <c r="F18" s="17"/>
      <c r="G18" s="19"/>
      <c r="H18" s="19"/>
      <c r="I18" s="20"/>
      <c r="J18" s="19"/>
      <c r="K18" s="19"/>
      <c r="L18" s="68"/>
      <c r="M18" s="68"/>
      <c r="N18" s="63"/>
      <c r="O18" s="21"/>
      <c r="P18" s="22"/>
      <c r="Q18" s="44"/>
      <c r="R18" s="17"/>
      <c r="S18" s="19"/>
      <c r="T18" s="17"/>
      <c r="U18" s="17"/>
      <c r="V18" s="17"/>
      <c r="W18" s="23"/>
    </row>
    <row r="19" spans="1:23" x14ac:dyDescent="0.25">
      <c r="A19" s="40" t="s">
        <v>1170</v>
      </c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23"/>
    </row>
    <row r="20" spans="1:23" x14ac:dyDescent="0.25">
      <c r="A20" s="16" t="s">
        <v>1171</v>
      </c>
      <c r="B20" s="17" t="s">
        <v>1172</v>
      </c>
      <c r="C20" s="18">
        <v>45525</v>
      </c>
      <c r="D20" s="19">
        <v>356250</v>
      </c>
      <c r="E20" s="17" t="s">
        <v>25</v>
      </c>
      <c r="F20" s="17" t="s">
        <v>26</v>
      </c>
      <c r="G20" s="19">
        <v>356250</v>
      </c>
      <c r="H20" s="19">
        <v>139370</v>
      </c>
      <c r="I20" s="20">
        <f t="shared" ref="I20:I25" si="2">H20/G20*100</f>
        <v>39.121403508771927</v>
      </c>
      <c r="J20" s="19">
        <v>278734</v>
      </c>
      <c r="K20" s="19">
        <v>83582</v>
      </c>
      <c r="L20" s="68">
        <f t="shared" ref="L20:L25" si="3">G20-K20</f>
        <v>272668</v>
      </c>
      <c r="M20" s="68">
        <v>158660</v>
      </c>
      <c r="N20" s="63">
        <f t="shared" ref="N20:N26" si="4">L20/M20</f>
        <v>1.7185680070591201</v>
      </c>
      <c r="O20" s="21">
        <v>1853</v>
      </c>
      <c r="P20" s="22">
        <f t="shared" ref="P20:P25" si="5">L20/O20</f>
        <v>147.14948731786293</v>
      </c>
      <c r="Q20" s="44" t="s">
        <v>1160</v>
      </c>
      <c r="R20" s="17" t="s">
        <v>97</v>
      </c>
      <c r="S20" s="19">
        <v>83582</v>
      </c>
      <c r="T20" s="17" t="s">
        <v>1161</v>
      </c>
      <c r="U20" s="17" t="s">
        <v>30</v>
      </c>
      <c r="V20" s="17">
        <v>30</v>
      </c>
      <c r="W20" s="23" t="s">
        <v>31</v>
      </c>
    </row>
    <row r="21" spans="1:23" x14ac:dyDescent="0.25">
      <c r="A21" s="16" t="s">
        <v>1173</v>
      </c>
      <c r="B21" s="17" t="s">
        <v>1174</v>
      </c>
      <c r="C21" s="18">
        <v>45247</v>
      </c>
      <c r="D21" s="19">
        <v>289900</v>
      </c>
      <c r="E21" s="17" t="s">
        <v>25</v>
      </c>
      <c r="F21" s="17" t="s">
        <v>26</v>
      </c>
      <c r="G21" s="19">
        <v>289900</v>
      </c>
      <c r="H21" s="19">
        <v>140720</v>
      </c>
      <c r="I21" s="20">
        <f t="shared" si="2"/>
        <v>48.54087616419455</v>
      </c>
      <c r="J21" s="19">
        <v>281436</v>
      </c>
      <c r="K21" s="19">
        <v>100541</v>
      </c>
      <c r="L21" s="68">
        <f t="shared" si="3"/>
        <v>189359</v>
      </c>
      <c r="M21" s="68">
        <v>147069</v>
      </c>
      <c r="N21" s="63">
        <f t="shared" si="4"/>
        <v>1.2875521013945834</v>
      </c>
      <c r="O21" s="21">
        <v>1282</v>
      </c>
      <c r="P21" s="22">
        <f t="shared" si="5"/>
        <v>147.70592823712948</v>
      </c>
      <c r="Q21" s="44" t="s">
        <v>1160</v>
      </c>
      <c r="R21" s="17" t="s">
        <v>97</v>
      </c>
      <c r="S21" s="19">
        <v>100541</v>
      </c>
      <c r="T21" s="17" t="s">
        <v>1161</v>
      </c>
      <c r="U21" s="17" t="s">
        <v>30</v>
      </c>
      <c r="V21" s="17">
        <v>36</v>
      </c>
      <c r="W21" s="23" t="s">
        <v>31</v>
      </c>
    </row>
    <row r="22" spans="1:23" x14ac:dyDescent="0.25">
      <c r="A22" s="16" t="s">
        <v>1175</v>
      </c>
      <c r="B22" s="17" t="s">
        <v>1176</v>
      </c>
      <c r="C22" s="18">
        <v>45429</v>
      </c>
      <c r="D22" s="19">
        <v>365000</v>
      </c>
      <c r="E22" s="17" t="s">
        <v>36</v>
      </c>
      <c r="F22" s="17" t="s">
        <v>26</v>
      </c>
      <c r="G22" s="19">
        <v>365000</v>
      </c>
      <c r="H22" s="19">
        <v>191390</v>
      </c>
      <c r="I22" s="20">
        <f t="shared" si="2"/>
        <v>52.43561643835617</v>
      </c>
      <c r="J22" s="19">
        <v>382784</v>
      </c>
      <c r="K22" s="19">
        <v>136683</v>
      </c>
      <c r="L22" s="68">
        <f t="shared" si="3"/>
        <v>228317</v>
      </c>
      <c r="M22" s="68">
        <v>200082</v>
      </c>
      <c r="N22" s="63">
        <f t="shared" si="4"/>
        <v>1.1411171419717916</v>
      </c>
      <c r="O22" s="21">
        <v>1425</v>
      </c>
      <c r="P22" s="22">
        <f t="shared" si="5"/>
        <v>160.22245614035089</v>
      </c>
      <c r="Q22" s="44" t="s">
        <v>1160</v>
      </c>
      <c r="R22" s="17" t="s">
        <v>97</v>
      </c>
      <c r="S22" s="19">
        <v>135672</v>
      </c>
      <c r="T22" s="17" t="s">
        <v>1161</v>
      </c>
      <c r="U22" s="17" t="s">
        <v>30</v>
      </c>
      <c r="V22" s="17">
        <v>51</v>
      </c>
      <c r="W22" s="23" t="s">
        <v>31</v>
      </c>
    </row>
    <row r="23" spans="1:23" x14ac:dyDescent="0.25">
      <c r="A23" s="16" t="s">
        <v>1177</v>
      </c>
      <c r="B23" s="17" t="s">
        <v>1178</v>
      </c>
      <c r="C23" s="18">
        <v>45581</v>
      </c>
      <c r="D23" s="19">
        <v>305000</v>
      </c>
      <c r="E23" s="17" t="s">
        <v>25</v>
      </c>
      <c r="F23" s="17" t="s">
        <v>26</v>
      </c>
      <c r="G23" s="19">
        <v>305000</v>
      </c>
      <c r="H23" s="19">
        <v>160470</v>
      </c>
      <c r="I23" s="20">
        <f t="shared" si="2"/>
        <v>52.613114754098355</v>
      </c>
      <c r="J23" s="19">
        <v>320942</v>
      </c>
      <c r="K23" s="19">
        <v>125440</v>
      </c>
      <c r="L23" s="68">
        <f t="shared" si="3"/>
        <v>179560</v>
      </c>
      <c r="M23" s="68">
        <v>158944</v>
      </c>
      <c r="N23" s="63">
        <f t="shared" si="4"/>
        <v>1.1297060599959734</v>
      </c>
      <c r="O23" s="21">
        <v>1332</v>
      </c>
      <c r="P23" s="22">
        <f t="shared" si="5"/>
        <v>134.8048048048048</v>
      </c>
      <c r="Q23" s="44" t="s">
        <v>1160</v>
      </c>
      <c r="R23" s="17" t="s">
        <v>97</v>
      </c>
      <c r="S23" s="19">
        <v>125440</v>
      </c>
      <c r="T23" s="17" t="s">
        <v>1161</v>
      </c>
      <c r="U23" s="17" t="s">
        <v>30</v>
      </c>
      <c r="V23" s="17">
        <v>43</v>
      </c>
      <c r="W23" s="23" t="s">
        <v>31</v>
      </c>
    </row>
    <row r="24" spans="1:23" x14ac:dyDescent="0.25">
      <c r="A24" s="16" t="s">
        <v>1179</v>
      </c>
      <c r="B24" s="17" t="s">
        <v>1180</v>
      </c>
      <c r="C24" s="18">
        <v>45719</v>
      </c>
      <c r="D24" s="19">
        <v>373000</v>
      </c>
      <c r="E24" s="17" t="s">
        <v>36</v>
      </c>
      <c r="F24" s="17" t="s">
        <v>26</v>
      </c>
      <c r="G24" s="19">
        <v>373000</v>
      </c>
      <c r="H24" s="19">
        <v>193620</v>
      </c>
      <c r="I24" s="20">
        <f t="shared" si="2"/>
        <v>51.908847184986598</v>
      </c>
      <c r="J24" s="19">
        <v>387232</v>
      </c>
      <c r="K24" s="19">
        <v>125440</v>
      </c>
      <c r="L24" s="68">
        <f t="shared" si="3"/>
        <v>247560</v>
      </c>
      <c r="M24" s="68">
        <v>212839</v>
      </c>
      <c r="N24" s="63">
        <f t="shared" si="4"/>
        <v>1.163132696545276</v>
      </c>
      <c r="O24" s="21">
        <v>1380</v>
      </c>
      <c r="P24" s="22">
        <f t="shared" si="5"/>
        <v>179.39130434782609</v>
      </c>
      <c r="Q24" s="44" t="s">
        <v>1160</v>
      </c>
      <c r="R24" s="17" t="s">
        <v>97</v>
      </c>
      <c r="S24" s="19">
        <v>125440</v>
      </c>
      <c r="T24" s="17" t="s">
        <v>1161</v>
      </c>
      <c r="U24" s="17" t="s">
        <v>30</v>
      </c>
      <c r="V24" s="17">
        <v>54</v>
      </c>
      <c r="W24" s="23" t="s">
        <v>31</v>
      </c>
    </row>
    <row r="25" spans="1:23" x14ac:dyDescent="0.25">
      <c r="A25" s="16" t="s">
        <v>1181</v>
      </c>
      <c r="B25" s="17" t="s">
        <v>1182</v>
      </c>
      <c r="C25" s="18">
        <v>45086</v>
      </c>
      <c r="D25" s="19">
        <v>350000</v>
      </c>
      <c r="E25" s="17" t="s">
        <v>36</v>
      </c>
      <c r="F25" s="17" t="s">
        <v>26</v>
      </c>
      <c r="G25" s="19">
        <v>350000</v>
      </c>
      <c r="H25" s="19">
        <v>192940</v>
      </c>
      <c r="I25" s="20">
        <f t="shared" si="2"/>
        <v>55.125714285714288</v>
      </c>
      <c r="J25" s="19">
        <v>385873</v>
      </c>
      <c r="K25" s="19">
        <v>130479</v>
      </c>
      <c r="L25" s="68">
        <f t="shared" si="3"/>
        <v>219521</v>
      </c>
      <c r="M25" s="68">
        <v>207637</v>
      </c>
      <c r="N25" s="63">
        <f t="shared" si="4"/>
        <v>1.0572345005947881</v>
      </c>
      <c r="O25" s="21">
        <v>1110</v>
      </c>
      <c r="P25" s="22">
        <f t="shared" si="5"/>
        <v>197.76666666666668</v>
      </c>
      <c r="Q25" s="44" t="s">
        <v>1160</v>
      </c>
      <c r="R25" s="17" t="s">
        <v>97</v>
      </c>
      <c r="S25" s="19">
        <v>125061</v>
      </c>
      <c r="T25" s="17" t="s">
        <v>1161</v>
      </c>
      <c r="U25" s="17" t="s">
        <v>30</v>
      </c>
      <c r="V25" s="17">
        <v>52</v>
      </c>
      <c r="W25" s="23" t="s">
        <v>31</v>
      </c>
    </row>
    <row r="26" spans="1:23" ht="15.75" thickBot="1" x14ac:dyDescent="0.3">
      <c r="A26" s="38"/>
      <c r="B26" s="32"/>
      <c r="C26" s="33"/>
      <c r="D26" s="34"/>
      <c r="E26" s="32"/>
      <c r="F26" s="32"/>
      <c r="G26" s="34"/>
      <c r="H26" s="34"/>
      <c r="I26" s="35"/>
      <c r="J26" s="34"/>
      <c r="K26" s="34"/>
      <c r="L26" s="70">
        <f>SUM(L20:L25)</f>
        <v>1336985</v>
      </c>
      <c r="M26" s="70">
        <f>SUM(M20:M25)</f>
        <v>1085231</v>
      </c>
      <c r="N26" s="65">
        <f t="shared" si="4"/>
        <v>1.2319819467007485</v>
      </c>
      <c r="O26" s="36"/>
      <c r="P26" s="37"/>
      <c r="Q26" s="46"/>
      <c r="R26" s="32"/>
      <c r="S26" s="34"/>
      <c r="T26" s="32"/>
      <c r="U26" s="32"/>
      <c r="V26" s="32"/>
      <c r="W26" s="39"/>
    </row>
    <row r="27" spans="1:23" ht="15.75" thickTop="1" x14ac:dyDescent="0.25">
      <c r="A27" s="16"/>
      <c r="B27" s="17"/>
      <c r="C27" s="18"/>
      <c r="D27" s="19"/>
      <c r="E27" s="17"/>
      <c r="F27" s="17"/>
      <c r="G27" s="19"/>
      <c r="H27" s="19"/>
      <c r="I27" s="20"/>
      <c r="J27" s="19"/>
      <c r="K27" s="19"/>
      <c r="L27" s="68"/>
      <c r="M27" s="68"/>
      <c r="N27" s="63"/>
      <c r="O27" s="21"/>
      <c r="P27" s="22"/>
      <c r="Q27" s="44"/>
      <c r="R27" s="17"/>
      <c r="S27" s="19"/>
      <c r="T27" s="17"/>
      <c r="U27" s="17"/>
      <c r="V27" s="17"/>
      <c r="W27" s="23"/>
    </row>
    <row r="28" spans="1:23" x14ac:dyDescent="0.25">
      <c r="A28" s="40" t="s">
        <v>1183</v>
      </c>
      <c r="B28" s="17"/>
      <c r="C28" s="18"/>
      <c r="D28" s="19"/>
      <c r="E28" s="17"/>
      <c r="F28" s="17"/>
      <c r="G28" s="19"/>
      <c r="H28" s="19"/>
      <c r="I28" s="20"/>
      <c r="J28" s="19"/>
      <c r="K28" s="19"/>
      <c r="L28" s="68"/>
      <c r="M28" s="68"/>
      <c r="N28" s="63"/>
      <c r="O28" s="21"/>
      <c r="P28" s="22"/>
      <c r="Q28" s="44"/>
      <c r="R28" s="17"/>
      <c r="S28" s="19"/>
      <c r="T28" s="17"/>
      <c r="U28" s="17"/>
      <c r="V28" s="17"/>
      <c r="W28" s="23"/>
    </row>
    <row r="29" spans="1:23" x14ac:dyDescent="0.25">
      <c r="A29" s="16" t="s">
        <v>1184</v>
      </c>
      <c r="B29" s="17" t="s">
        <v>1185</v>
      </c>
      <c r="C29" s="18">
        <v>45740</v>
      </c>
      <c r="D29" s="19">
        <v>501000</v>
      </c>
      <c r="E29" s="17" t="s">
        <v>25</v>
      </c>
      <c r="F29" s="17" t="s">
        <v>26</v>
      </c>
      <c r="G29" s="19">
        <v>501000</v>
      </c>
      <c r="H29" s="19">
        <v>263940</v>
      </c>
      <c r="I29" s="20">
        <f>H29/G29*100</f>
        <v>52.682634730538922</v>
      </c>
      <c r="J29" s="19">
        <v>527881</v>
      </c>
      <c r="K29" s="19">
        <v>151064</v>
      </c>
      <c r="L29" s="68">
        <f>G29-K29</f>
        <v>349936</v>
      </c>
      <c r="M29" s="68">
        <v>322065</v>
      </c>
      <c r="N29" s="63">
        <f>L29/M29</f>
        <v>1.0865384316830453</v>
      </c>
      <c r="O29" s="21">
        <v>2241</v>
      </c>
      <c r="P29" s="22">
        <f>L29/O29</f>
        <v>156.15171798304328</v>
      </c>
      <c r="Q29" s="44" t="s">
        <v>1160</v>
      </c>
      <c r="R29" s="17" t="s">
        <v>85</v>
      </c>
      <c r="S29" s="19">
        <v>150073</v>
      </c>
      <c r="T29" s="17" t="s">
        <v>1161</v>
      </c>
      <c r="U29" s="17" t="s">
        <v>30</v>
      </c>
      <c r="V29" s="17">
        <v>56</v>
      </c>
      <c r="W29" s="23" t="s">
        <v>31</v>
      </c>
    </row>
    <row r="30" spans="1:23" ht="15.75" thickBot="1" x14ac:dyDescent="0.3">
      <c r="A30" s="24"/>
      <c r="B30" s="25"/>
      <c r="C30" s="26"/>
      <c r="D30" s="27"/>
      <c r="E30" s="25"/>
      <c r="F30" s="25"/>
      <c r="G30" s="27"/>
      <c r="H30" s="27"/>
      <c r="I30" s="28"/>
      <c r="J30" s="27"/>
      <c r="K30" s="27"/>
      <c r="L30" s="69">
        <f>SUM(L29)</f>
        <v>349936</v>
      </c>
      <c r="M30" s="69">
        <f>SUM(M29)</f>
        <v>322065</v>
      </c>
      <c r="N30" s="64">
        <f>L30/M30</f>
        <v>1.0865384316830453</v>
      </c>
      <c r="O30" s="29"/>
      <c r="P30" s="30"/>
      <c r="Q30" s="45"/>
      <c r="R30" s="25"/>
      <c r="S30" s="27"/>
      <c r="T30" s="25"/>
      <c r="U30" s="25"/>
      <c r="V30" s="25"/>
      <c r="W30" s="31"/>
    </row>
    <row r="31" spans="1:23" x14ac:dyDescent="0.25">
      <c r="A31" s="17"/>
      <c r="B31" s="17"/>
      <c r="C31" s="18"/>
      <c r="D31" s="19"/>
      <c r="E31" s="17"/>
      <c r="F31" s="17"/>
      <c r="G31" s="19"/>
      <c r="H31" s="19"/>
      <c r="I31" s="20"/>
      <c r="J31" s="19"/>
      <c r="K31" s="19"/>
      <c r="L31" s="68"/>
      <c r="M31" s="68"/>
      <c r="N31" s="63"/>
      <c r="O31" s="21"/>
      <c r="P31" s="22"/>
      <c r="Q31" s="44"/>
      <c r="R31" s="17"/>
      <c r="S31" s="19"/>
      <c r="T31" s="17"/>
      <c r="U31" s="17"/>
      <c r="V31" s="17"/>
      <c r="W31" s="17"/>
    </row>
    <row r="32" spans="1:23" x14ac:dyDescent="0.25">
      <c r="A32" s="17"/>
      <c r="B32" s="17"/>
      <c r="C32" s="18"/>
      <c r="D32" s="19"/>
      <c r="E32" s="17"/>
      <c r="F32" s="17"/>
      <c r="G32" s="19"/>
      <c r="H32" s="19"/>
      <c r="I32" s="20"/>
      <c r="J32" s="19"/>
      <c r="K32" s="19"/>
      <c r="L32" s="68"/>
      <c r="M32" s="68"/>
      <c r="N32" s="63"/>
      <c r="O32" s="21"/>
      <c r="P32" s="22"/>
      <c r="Q32" s="44"/>
      <c r="R32" s="17"/>
      <c r="S32" s="19"/>
      <c r="T32" s="17"/>
      <c r="U32" s="17"/>
      <c r="V32" s="17"/>
      <c r="W32" s="17"/>
    </row>
    <row r="33" spans="1:23" ht="15.75" thickBot="1" x14ac:dyDescent="0.3">
      <c r="A33" s="41" t="s">
        <v>1186</v>
      </c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17"/>
    </row>
    <row r="34" spans="1:23" x14ac:dyDescent="0.25">
      <c r="A34" s="8" t="s">
        <v>1187</v>
      </c>
      <c r="B34" s="9" t="s">
        <v>1188</v>
      </c>
      <c r="C34" s="10">
        <v>45325</v>
      </c>
      <c r="D34" s="11">
        <v>620000</v>
      </c>
      <c r="E34" s="9" t="s">
        <v>25</v>
      </c>
      <c r="F34" s="9" t="s">
        <v>26</v>
      </c>
      <c r="G34" s="11">
        <v>620000</v>
      </c>
      <c r="H34" s="11">
        <v>321390</v>
      </c>
      <c r="I34" s="12">
        <f>H34/G34*100</f>
        <v>51.837096774193547</v>
      </c>
      <c r="J34" s="11">
        <v>642781</v>
      </c>
      <c r="K34" s="11">
        <v>145570</v>
      </c>
      <c r="L34" s="67">
        <f>G34-K34</f>
        <v>474430</v>
      </c>
      <c r="M34" s="67">
        <v>456156</v>
      </c>
      <c r="N34" s="62">
        <f>L34/M34</f>
        <v>1.0400608563736966</v>
      </c>
      <c r="O34" s="13">
        <v>2279</v>
      </c>
      <c r="P34" s="14">
        <f>L34/O34</f>
        <v>208.17463799912241</v>
      </c>
      <c r="Q34" s="43" t="s">
        <v>1189</v>
      </c>
      <c r="R34" s="9" t="s">
        <v>28</v>
      </c>
      <c r="S34" s="11">
        <v>144767</v>
      </c>
      <c r="T34" s="9" t="s">
        <v>1161</v>
      </c>
      <c r="U34" s="9" t="s">
        <v>30</v>
      </c>
      <c r="V34" s="9">
        <v>68</v>
      </c>
      <c r="W34" s="15" t="s">
        <v>31</v>
      </c>
    </row>
    <row r="35" spans="1:23" x14ac:dyDescent="0.25">
      <c r="A35" s="16" t="s">
        <v>1190</v>
      </c>
      <c r="B35" s="17" t="s">
        <v>1191</v>
      </c>
      <c r="C35" s="18">
        <v>45468</v>
      </c>
      <c r="D35" s="19">
        <v>405000</v>
      </c>
      <c r="E35" s="17" t="s">
        <v>36</v>
      </c>
      <c r="F35" s="17" t="s">
        <v>26</v>
      </c>
      <c r="G35" s="19">
        <v>405000</v>
      </c>
      <c r="H35" s="19">
        <v>238360</v>
      </c>
      <c r="I35" s="20">
        <f>H35/G35*100</f>
        <v>58.854320987654319</v>
      </c>
      <c r="J35" s="19">
        <v>476721</v>
      </c>
      <c r="K35" s="19">
        <v>154621</v>
      </c>
      <c r="L35" s="68">
        <f>G35-K35</f>
        <v>250379</v>
      </c>
      <c r="M35" s="68">
        <v>295504</v>
      </c>
      <c r="N35" s="63">
        <f>L35/M35</f>
        <v>0.84729479127186091</v>
      </c>
      <c r="O35" s="21">
        <v>1974</v>
      </c>
      <c r="P35" s="22">
        <f>L35/O35</f>
        <v>126.83839918946302</v>
      </c>
      <c r="Q35" s="44" t="s">
        <v>1189</v>
      </c>
      <c r="R35" s="17" t="s">
        <v>28</v>
      </c>
      <c r="S35" s="19">
        <v>154621</v>
      </c>
      <c r="T35" s="17" t="s">
        <v>1161</v>
      </c>
      <c r="U35" s="17" t="s">
        <v>30</v>
      </c>
      <c r="V35" s="17">
        <v>53</v>
      </c>
      <c r="W35" s="23" t="s">
        <v>31</v>
      </c>
    </row>
    <row r="36" spans="1:23" ht="15.75" thickBot="1" x14ac:dyDescent="0.3">
      <c r="A36" s="38"/>
      <c r="B36" s="32"/>
      <c r="C36" s="33"/>
      <c r="D36" s="34"/>
      <c r="E36" s="32"/>
      <c r="F36" s="32"/>
      <c r="G36" s="34"/>
      <c r="H36" s="34"/>
      <c r="I36" s="35"/>
      <c r="J36" s="34"/>
      <c r="K36" s="34"/>
      <c r="L36" s="70">
        <f>SUM(L34:L35)</f>
        <v>724809</v>
      </c>
      <c r="M36" s="70">
        <f>SUM(M34:M35)</f>
        <v>751660</v>
      </c>
      <c r="N36" s="65">
        <f>L36/M36</f>
        <v>0.96427773195327671</v>
      </c>
      <c r="O36" s="36"/>
      <c r="P36" s="37"/>
      <c r="Q36" s="46"/>
      <c r="R36" s="32"/>
      <c r="S36" s="34"/>
      <c r="T36" s="32"/>
      <c r="U36" s="32"/>
      <c r="V36" s="32"/>
      <c r="W36" s="39"/>
    </row>
    <row r="37" spans="1:23" ht="15.75" thickTop="1" x14ac:dyDescent="0.25">
      <c r="A37" s="16"/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23"/>
    </row>
    <row r="38" spans="1:23" x14ac:dyDescent="0.25">
      <c r="A38" s="40" t="s">
        <v>1192</v>
      </c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/>
      <c r="M38" s="68"/>
      <c r="N38" s="63"/>
      <c r="O38" s="21"/>
      <c r="P38" s="22"/>
      <c r="Q38" s="44"/>
      <c r="R38" s="17"/>
      <c r="S38" s="19"/>
      <c r="T38" s="17"/>
      <c r="U38" s="17"/>
      <c r="V38" s="17"/>
      <c r="W38" s="23"/>
    </row>
    <row r="39" spans="1:23" x14ac:dyDescent="0.25">
      <c r="A39" s="16" t="s">
        <v>1193</v>
      </c>
      <c r="B39" s="17" t="s">
        <v>1194</v>
      </c>
      <c r="C39" s="18">
        <v>45534</v>
      </c>
      <c r="D39" s="19">
        <v>459000</v>
      </c>
      <c r="E39" s="17" t="s">
        <v>25</v>
      </c>
      <c r="F39" s="17" t="s">
        <v>26</v>
      </c>
      <c r="G39" s="19">
        <v>459000</v>
      </c>
      <c r="H39" s="19">
        <v>212050</v>
      </c>
      <c r="I39" s="20">
        <f>H39/G39*100</f>
        <v>46.19825708061002</v>
      </c>
      <c r="J39" s="19">
        <v>424109</v>
      </c>
      <c r="K39" s="19">
        <v>140312</v>
      </c>
      <c r="L39" s="68">
        <f>G39-K39</f>
        <v>318688</v>
      </c>
      <c r="M39" s="68">
        <v>337853</v>
      </c>
      <c r="N39" s="63">
        <f>L39/M39</f>
        <v>0.94327414585633396</v>
      </c>
      <c r="O39" s="21">
        <v>2151</v>
      </c>
      <c r="P39" s="22">
        <f>L39/O39</f>
        <v>148.15806601580661</v>
      </c>
      <c r="Q39" s="44" t="s">
        <v>1189</v>
      </c>
      <c r="R39" s="17" t="s">
        <v>85</v>
      </c>
      <c r="S39" s="19">
        <v>137946</v>
      </c>
      <c r="T39" s="17" t="s">
        <v>1161</v>
      </c>
      <c r="U39" s="17" t="s">
        <v>30</v>
      </c>
      <c r="V39" s="17">
        <v>57</v>
      </c>
      <c r="W39" s="23" t="s">
        <v>31</v>
      </c>
    </row>
    <row r="40" spans="1:23" ht="15.75" thickBot="1" x14ac:dyDescent="0.3">
      <c r="A40" s="24"/>
      <c r="B40" s="25"/>
      <c r="C40" s="26"/>
      <c r="D40" s="27"/>
      <c r="E40" s="25"/>
      <c r="F40" s="25"/>
      <c r="G40" s="27"/>
      <c r="H40" s="27"/>
      <c r="I40" s="28"/>
      <c r="J40" s="27"/>
      <c r="K40" s="27"/>
      <c r="L40" s="69">
        <f>SUM(L39)</f>
        <v>318688</v>
      </c>
      <c r="M40" s="69">
        <f>SUM(M39)</f>
        <v>337853</v>
      </c>
      <c r="N40" s="64">
        <f>L40/M40</f>
        <v>0.94327414585633396</v>
      </c>
      <c r="O40" s="29"/>
      <c r="P40" s="30"/>
      <c r="Q40" s="45"/>
      <c r="R40" s="25"/>
      <c r="S40" s="27"/>
      <c r="T40" s="25"/>
      <c r="U40" s="25"/>
      <c r="V40" s="25"/>
      <c r="W40" s="31"/>
    </row>
    <row r="41" spans="1:23" x14ac:dyDescent="0.25">
      <c r="A41" s="17"/>
      <c r="B41" s="17"/>
      <c r="C41" s="18"/>
      <c r="D41" s="19"/>
      <c r="E41" s="17"/>
      <c r="F41" s="17"/>
      <c r="G41" s="19"/>
      <c r="H41" s="19"/>
      <c r="I41" s="20"/>
      <c r="J41" s="19"/>
      <c r="K41" s="19"/>
      <c r="L41" s="68"/>
      <c r="M41" s="68"/>
      <c r="N41" s="63"/>
      <c r="O41" s="21"/>
      <c r="P41" s="22"/>
      <c r="Q41" s="44"/>
      <c r="R41" s="17"/>
      <c r="S41" s="19"/>
      <c r="T41" s="17"/>
      <c r="U41" s="17"/>
      <c r="V41" s="17"/>
      <c r="W41" s="17"/>
    </row>
    <row r="42" spans="1:23" x14ac:dyDescent="0.25">
      <c r="A42" s="17"/>
      <c r="B42" s="17"/>
      <c r="C42" s="18"/>
      <c r="D42" s="19"/>
      <c r="E42" s="17"/>
      <c r="F42" s="17"/>
      <c r="G42" s="19"/>
      <c r="H42" s="19"/>
      <c r="I42" s="20"/>
      <c r="J42" s="19"/>
      <c r="K42" s="19"/>
      <c r="L42" s="68"/>
      <c r="M42" s="68"/>
      <c r="N42" s="63"/>
      <c r="O42" s="21"/>
      <c r="P42" s="22"/>
      <c r="Q42" s="44"/>
      <c r="R42" s="17"/>
      <c r="S42" s="19"/>
      <c r="T42" s="17"/>
      <c r="U42" s="17"/>
      <c r="V42" s="17"/>
      <c r="W42" s="17"/>
    </row>
    <row r="43" spans="1:23" ht="15.75" thickBot="1" x14ac:dyDescent="0.3">
      <c r="A43" s="41" t="s">
        <v>1195</v>
      </c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17"/>
    </row>
    <row r="44" spans="1:23" x14ac:dyDescent="0.25">
      <c r="A44" s="8" t="s">
        <v>1196</v>
      </c>
      <c r="B44" s="9" t="s">
        <v>1197</v>
      </c>
      <c r="C44" s="10">
        <v>45320</v>
      </c>
      <c r="D44" s="11">
        <v>341300</v>
      </c>
      <c r="E44" s="9" t="s">
        <v>36</v>
      </c>
      <c r="F44" s="9" t="s">
        <v>26</v>
      </c>
      <c r="G44" s="11">
        <v>341300</v>
      </c>
      <c r="H44" s="11">
        <v>217990</v>
      </c>
      <c r="I44" s="12">
        <f t="shared" ref="I44:I52" si="6">H44/G44*100</f>
        <v>63.870495165543502</v>
      </c>
      <c r="J44" s="11">
        <v>435987</v>
      </c>
      <c r="K44" s="11">
        <v>143251</v>
      </c>
      <c r="L44" s="67">
        <f t="shared" ref="L44:L52" si="7">G44-K44</f>
        <v>198049</v>
      </c>
      <c r="M44" s="67">
        <v>256785</v>
      </c>
      <c r="N44" s="62">
        <f t="shared" ref="N44:N53" si="8">L44/M44</f>
        <v>0.77126389781334581</v>
      </c>
      <c r="O44" s="13">
        <v>2023</v>
      </c>
      <c r="P44" s="14">
        <f t="shared" ref="P44:P52" si="9">L44/O44</f>
        <v>97.898665348492344</v>
      </c>
      <c r="Q44" s="43" t="s">
        <v>1198</v>
      </c>
      <c r="R44" s="9" t="s">
        <v>28</v>
      </c>
      <c r="S44" s="11">
        <v>143251</v>
      </c>
      <c r="T44" s="9" t="s">
        <v>1161</v>
      </c>
      <c r="U44" s="9" t="s">
        <v>30</v>
      </c>
      <c r="V44" s="9">
        <v>52</v>
      </c>
      <c r="W44" s="15" t="s">
        <v>31</v>
      </c>
    </row>
    <row r="45" spans="1:23" x14ac:dyDescent="0.25">
      <c r="A45" s="16" t="s">
        <v>1199</v>
      </c>
      <c r="B45" s="17" t="s">
        <v>1200</v>
      </c>
      <c r="C45" s="18">
        <v>45623</v>
      </c>
      <c r="D45" s="19">
        <v>399900</v>
      </c>
      <c r="E45" s="17" t="s">
        <v>36</v>
      </c>
      <c r="F45" s="17" t="s">
        <v>26</v>
      </c>
      <c r="G45" s="19">
        <v>399900</v>
      </c>
      <c r="H45" s="19">
        <v>237610</v>
      </c>
      <c r="I45" s="20">
        <f t="shared" si="6"/>
        <v>59.417354338584651</v>
      </c>
      <c r="J45" s="19">
        <v>475229</v>
      </c>
      <c r="K45" s="19">
        <v>161063</v>
      </c>
      <c r="L45" s="68">
        <f t="shared" si="7"/>
        <v>238837</v>
      </c>
      <c r="M45" s="68">
        <v>275584</v>
      </c>
      <c r="N45" s="63">
        <f t="shared" si="8"/>
        <v>0.86665771597770558</v>
      </c>
      <c r="O45" s="21">
        <v>2219</v>
      </c>
      <c r="P45" s="22">
        <f t="shared" si="9"/>
        <v>107.63271744028842</v>
      </c>
      <c r="Q45" s="44" t="s">
        <v>1198</v>
      </c>
      <c r="R45" s="17" t="s">
        <v>28</v>
      </c>
      <c r="S45" s="19">
        <v>161063</v>
      </c>
      <c r="T45" s="17" t="s">
        <v>1161</v>
      </c>
      <c r="U45" s="17" t="s">
        <v>30</v>
      </c>
      <c r="V45" s="17">
        <v>53</v>
      </c>
      <c r="W45" s="23" t="s">
        <v>31</v>
      </c>
    </row>
    <row r="46" spans="1:23" x14ac:dyDescent="0.25">
      <c r="A46" s="16" t="s">
        <v>1201</v>
      </c>
      <c r="B46" s="17" t="s">
        <v>1202</v>
      </c>
      <c r="C46" s="18">
        <v>45449</v>
      </c>
      <c r="D46" s="19">
        <v>475000</v>
      </c>
      <c r="E46" s="17" t="s">
        <v>36</v>
      </c>
      <c r="F46" s="17" t="s">
        <v>26</v>
      </c>
      <c r="G46" s="19">
        <v>475000</v>
      </c>
      <c r="H46" s="19">
        <v>210770</v>
      </c>
      <c r="I46" s="20">
        <f t="shared" si="6"/>
        <v>44.37263157894737</v>
      </c>
      <c r="J46" s="19">
        <v>421535</v>
      </c>
      <c r="K46" s="19">
        <v>117860</v>
      </c>
      <c r="L46" s="68">
        <f t="shared" si="7"/>
        <v>357140</v>
      </c>
      <c r="M46" s="68">
        <v>266381</v>
      </c>
      <c r="N46" s="63">
        <f t="shared" si="8"/>
        <v>1.3407112369125425</v>
      </c>
      <c r="O46" s="21">
        <v>2196</v>
      </c>
      <c r="P46" s="22">
        <f t="shared" si="9"/>
        <v>162.63205828779599</v>
      </c>
      <c r="Q46" s="44" t="s">
        <v>1198</v>
      </c>
      <c r="R46" s="17" t="s">
        <v>28</v>
      </c>
      <c r="S46" s="19">
        <v>117860</v>
      </c>
      <c r="T46" s="17" t="s">
        <v>1161</v>
      </c>
      <c r="U46" s="17" t="s">
        <v>30</v>
      </c>
      <c r="V46" s="17">
        <v>52</v>
      </c>
      <c r="W46" s="23" t="s">
        <v>31</v>
      </c>
    </row>
    <row r="47" spans="1:23" x14ac:dyDescent="0.25">
      <c r="A47" s="16" t="s">
        <v>1203</v>
      </c>
      <c r="B47" s="17" t="s">
        <v>1204</v>
      </c>
      <c r="C47" s="18">
        <v>45303</v>
      </c>
      <c r="D47" s="19">
        <v>487500</v>
      </c>
      <c r="E47" s="17" t="s">
        <v>25</v>
      </c>
      <c r="F47" s="17" t="s">
        <v>26</v>
      </c>
      <c r="G47" s="19">
        <v>487500</v>
      </c>
      <c r="H47" s="19">
        <v>216630</v>
      </c>
      <c r="I47" s="20">
        <f t="shared" si="6"/>
        <v>44.43692307692308</v>
      </c>
      <c r="J47" s="19">
        <v>433257</v>
      </c>
      <c r="K47" s="19">
        <v>117860</v>
      </c>
      <c r="L47" s="68">
        <f t="shared" si="7"/>
        <v>369640</v>
      </c>
      <c r="M47" s="68">
        <v>276664</v>
      </c>
      <c r="N47" s="63">
        <f t="shared" si="8"/>
        <v>1.336061070468149</v>
      </c>
      <c r="O47" s="21">
        <v>2134</v>
      </c>
      <c r="P47" s="22">
        <f t="shared" si="9"/>
        <v>173.21462043111526</v>
      </c>
      <c r="Q47" s="44" t="s">
        <v>1198</v>
      </c>
      <c r="R47" s="17" t="s">
        <v>28</v>
      </c>
      <c r="S47" s="19">
        <v>117860</v>
      </c>
      <c r="T47" s="17" t="s">
        <v>1161</v>
      </c>
      <c r="U47" s="17" t="s">
        <v>30</v>
      </c>
      <c r="V47" s="17">
        <v>52</v>
      </c>
      <c r="W47" s="23" t="s">
        <v>31</v>
      </c>
    </row>
    <row r="48" spans="1:23" x14ac:dyDescent="0.25">
      <c r="A48" s="16" t="s">
        <v>1205</v>
      </c>
      <c r="B48" s="17" t="s">
        <v>1206</v>
      </c>
      <c r="C48" s="18">
        <v>45243</v>
      </c>
      <c r="D48" s="19">
        <v>425000</v>
      </c>
      <c r="E48" s="17" t="s">
        <v>25</v>
      </c>
      <c r="F48" s="17" t="s">
        <v>26</v>
      </c>
      <c r="G48" s="19">
        <v>425000</v>
      </c>
      <c r="H48" s="19">
        <v>202360</v>
      </c>
      <c r="I48" s="20">
        <f t="shared" si="6"/>
        <v>47.614117647058826</v>
      </c>
      <c r="J48" s="19">
        <v>404721</v>
      </c>
      <c r="K48" s="19">
        <v>120003</v>
      </c>
      <c r="L48" s="68">
        <f t="shared" si="7"/>
        <v>304997</v>
      </c>
      <c r="M48" s="68">
        <v>249752</v>
      </c>
      <c r="N48" s="63">
        <f t="shared" si="8"/>
        <v>1.2211994298343958</v>
      </c>
      <c r="O48" s="21">
        <v>1912</v>
      </c>
      <c r="P48" s="22">
        <f t="shared" si="9"/>
        <v>159.51725941422595</v>
      </c>
      <c r="Q48" s="44" t="s">
        <v>1198</v>
      </c>
      <c r="R48" s="17" t="s">
        <v>28</v>
      </c>
      <c r="S48" s="19">
        <v>118618</v>
      </c>
      <c r="T48" s="17" t="s">
        <v>1161</v>
      </c>
      <c r="U48" s="17" t="s">
        <v>30</v>
      </c>
      <c r="V48" s="17">
        <v>52</v>
      </c>
      <c r="W48" s="23" t="s">
        <v>31</v>
      </c>
    </row>
    <row r="49" spans="1:23" x14ac:dyDescent="0.25">
      <c r="A49" s="16" t="s">
        <v>1207</v>
      </c>
      <c r="B49" s="17" t="s">
        <v>1208</v>
      </c>
      <c r="C49" s="18">
        <v>45180</v>
      </c>
      <c r="D49" s="19">
        <v>515000</v>
      </c>
      <c r="E49" s="17" t="s">
        <v>25</v>
      </c>
      <c r="F49" s="17" t="s">
        <v>26</v>
      </c>
      <c r="G49" s="19">
        <v>515000</v>
      </c>
      <c r="H49" s="19">
        <v>258820</v>
      </c>
      <c r="I49" s="20">
        <f t="shared" si="6"/>
        <v>50.256310679611651</v>
      </c>
      <c r="J49" s="19">
        <v>517631</v>
      </c>
      <c r="K49" s="19">
        <v>171674</v>
      </c>
      <c r="L49" s="68">
        <f t="shared" si="7"/>
        <v>343326</v>
      </c>
      <c r="M49" s="68">
        <v>303471</v>
      </c>
      <c r="N49" s="63">
        <f t="shared" si="8"/>
        <v>1.1313305060450587</v>
      </c>
      <c r="O49" s="21">
        <v>2339</v>
      </c>
      <c r="P49" s="22">
        <f t="shared" si="9"/>
        <v>146.78324070115434</v>
      </c>
      <c r="Q49" s="44" t="s">
        <v>1198</v>
      </c>
      <c r="R49" s="17" t="s">
        <v>28</v>
      </c>
      <c r="S49" s="19">
        <v>171674</v>
      </c>
      <c r="T49" s="17" t="s">
        <v>1161</v>
      </c>
      <c r="U49" s="17" t="s">
        <v>30</v>
      </c>
      <c r="V49" s="17">
        <v>53</v>
      </c>
      <c r="W49" s="23" t="s">
        <v>31</v>
      </c>
    </row>
    <row r="50" spans="1:23" x14ac:dyDescent="0.25">
      <c r="A50" s="16" t="s">
        <v>1209</v>
      </c>
      <c r="B50" s="17" t="s">
        <v>1210</v>
      </c>
      <c r="C50" s="18">
        <v>45740</v>
      </c>
      <c r="D50" s="19">
        <v>447500</v>
      </c>
      <c r="E50" s="17" t="s">
        <v>36</v>
      </c>
      <c r="F50" s="17" t="s">
        <v>26</v>
      </c>
      <c r="G50" s="19">
        <v>447500</v>
      </c>
      <c r="H50" s="19">
        <v>231180</v>
      </c>
      <c r="I50" s="20">
        <f t="shared" si="6"/>
        <v>51.660335195530728</v>
      </c>
      <c r="J50" s="19">
        <v>462355</v>
      </c>
      <c r="K50" s="19">
        <v>153863</v>
      </c>
      <c r="L50" s="68">
        <f t="shared" si="7"/>
        <v>293637</v>
      </c>
      <c r="M50" s="68">
        <v>270607</v>
      </c>
      <c r="N50" s="63">
        <f t="shared" si="8"/>
        <v>1.0851049677207167</v>
      </c>
      <c r="O50" s="21">
        <v>2322</v>
      </c>
      <c r="P50" s="22">
        <f t="shared" si="9"/>
        <v>126.45865633074935</v>
      </c>
      <c r="Q50" s="44" t="s">
        <v>1198</v>
      </c>
      <c r="R50" s="17" t="s">
        <v>28</v>
      </c>
      <c r="S50" s="19">
        <v>153863</v>
      </c>
      <c r="T50" s="17" t="s">
        <v>1161</v>
      </c>
      <c r="U50" s="17" t="s">
        <v>30</v>
      </c>
      <c r="V50" s="17">
        <v>50</v>
      </c>
      <c r="W50" s="23" t="s">
        <v>31</v>
      </c>
    </row>
    <row r="51" spans="1:23" x14ac:dyDescent="0.25">
      <c r="A51" s="16" t="s">
        <v>1211</v>
      </c>
      <c r="B51" s="17" t="s">
        <v>1212</v>
      </c>
      <c r="C51" s="18">
        <v>45224</v>
      </c>
      <c r="D51" s="19">
        <v>442500</v>
      </c>
      <c r="E51" s="17" t="s">
        <v>36</v>
      </c>
      <c r="F51" s="17" t="s">
        <v>26</v>
      </c>
      <c r="G51" s="19">
        <v>442500</v>
      </c>
      <c r="H51" s="19">
        <v>255680</v>
      </c>
      <c r="I51" s="20">
        <f t="shared" si="6"/>
        <v>57.780790960451981</v>
      </c>
      <c r="J51" s="19">
        <v>511361</v>
      </c>
      <c r="K51" s="19">
        <v>193276</v>
      </c>
      <c r="L51" s="68">
        <f t="shared" si="7"/>
        <v>249224</v>
      </c>
      <c r="M51" s="68">
        <v>279021</v>
      </c>
      <c r="N51" s="63">
        <f t="shared" si="8"/>
        <v>0.8932087548965848</v>
      </c>
      <c r="O51" s="21">
        <v>2431</v>
      </c>
      <c r="P51" s="22">
        <f t="shared" si="9"/>
        <v>102.51912793089264</v>
      </c>
      <c r="Q51" s="44" t="s">
        <v>1198</v>
      </c>
      <c r="R51" s="17" t="s">
        <v>28</v>
      </c>
      <c r="S51" s="19">
        <v>193276</v>
      </c>
      <c r="T51" s="17" t="s">
        <v>1161</v>
      </c>
      <c r="U51" s="17" t="s">
        <v>30</v>
      </c>
      <c r="V51" s="17">
        <v>50</v>
      </c>
      <c r="W51" s="23" t="s">
        <v>31</v>
      </c>
    </row>
    <row r="52" spans="1:23" x14ac:dyDescent="0.25">
      <c r="A52" s="16" t="s">
        <v>1213</v>
      </c>
      <c r="B52" s="17" t="s">
        <v>1214</v>
      </c>
      <c r="C52" s="18">
        <v>45569</v>
      </c>
      <c r="D52" s="19">
        <v>450000</v>
      </c>
      <c r="E52" s="17" t="s">
        <v>36</v>
      </c>
      <c r="F52" s="17" t="s">
        <v>26</v>
      </c>
      <c r="G52" s="19">
        <v>450000</v>
      </c>
      <c r="H52" s="19">
        <v>189120</v>
      </c>
      <c r="I52" s="20">
        <f t="shared" si="6"/>
        <v>42.026666666666671</v>
      </c>
      <c r="J52" s="19">
        <v>378231</v>
      </c>
      <c r="K52" s="19">
        <v>123664</v>
      </c>
      <c r="L52" s="68">
        <f t="shared" si="7"/>
        <v>326336</v>
      </c>
      <c r="M52" s="68">
        <v>223304</v>
      </c>
      <c r="N52" s="63">
        <f t="shared" si="8"/>
        <v>1.4613979149500234</v>
      </c>
      <c r="O52" s="21">
        <v>2337</v>
      </c>
      <c r="P52" s="22">
        <f t="shared" si="9"/>
        <v>139.63885323063758</v>
      </c>
      <c r="Q52" s="44" t="s">
        <v>1198</v>
      </c>
      <c r="R52" s="17" t="s">
        <v>28</v>
      </c>
      <c r="S52" s="19">
        <v>122560</v>
      </c>
      <c r="T52" s="17" t="s">
        <v>1161</v>
      </c>
      <c r="U52" s="17" t="s">
        <v>30</v>
      </c>
      <c r="V52" s="17">
        <v>39</v>
      </c>
      <c r="W52" s="23" t="s">
        <v>31</v>
      </c>
    </row>
    <row r="53" spans="1:23" ht="15.75" thickBot="1" x14ac:dyDescent="0.3">
      <c r="A53" s="38"/>
      <c r="B53" s="32"/>
      <c r="C53" s="33"/>
      <c r="D53" s="34"/>
      <c r="E53" s="32"/>
      <c r="F53" s="32"/>
      <c r="G53" s="34"/>
      <c r="H53" s="34"/>
      <c r="I53" s="35"/>
      <c r="J53" s="34"/>
      <c r="K53" s="34"/>
      <c r="L53" s="70">
        <f>SUM(L44:L52)</f>
        <v>2681186</v>
      </c>
      <c r="M53" s="70">
        <f>SUM(M44:M52)</f>
        <v>2401569</v>
      </c>
      <c r="N53" s="65">
        <f t="shared" si="8"/>
        <v>1.1164309665889258</v>
      </c>
      <c r="O53" s="36"/>
      <c r="P53" s="37"/>
      <c r="Q53" s="46"/>
      <c r="R53" s="32"/>
      <c r="S53" s="34"/>
      <c r="T53" s="32"/>
      <c r="U53" s="32"/>
      <c r="V53" s="32"/>
      <c r="W53" s="39"/>
    </row>
    <row r="54" spans="1:23" ht="15.75" thickTop="1" x14ac:dyDescent="0.25">
      <c r="A54" s="16"/>
      <c r="B54" s="17"/>
      <c r="C54" s="18"/>
      <c r="D54" s="19"/>
      <c r="E54" s="17"/>
      <c r="F54" s="17"/>
      <c r="G54" s="19"/>
      <c r="H54" s="19"/>
      <c r="I54" s="20"/>
      <c r="J54" s="19"/>
      <c r="K54" s="19"/>
      <c r="L54" s="68"/>
      <c r="M54" s="68"/>
      <c r="N54" s="63"/>
      <c r="O54" s="21"/>
      <c r="P54" s="22"/>
      <c r="Q54" s="44"/>
      <c r="R54" s="17"/>
      <c r="S54" s="19"/>
      <c r="T54" s="17"/>
      <c r="U54" s="17"/>
      <c r="V54" s="17"/>
      <c r="W54" s="23"/>
    </row>
    <row r="55" spans="1:23" x14ac:dyDescent="0.25">
      <c r="A55" s="40" t="s">
        <v>1215</v>
      </c>
      <c r="B55" s="17"/>
      <c r="C55" s="18"/>
      <c r="D55" s="19"/>
      <c r="E55" s="17"/>
      <c r="F55" s="17"/>
      <c r="G55" s="19"/>
      <c r="H55" s="19"/>
      <c r="I55" s="20"/>
      <c r="J55" s="19"/>
      <c r="K55" s="19"/>
      <c r="L55" s="68"/>
      <c r="M55" s="68"/>
      <c r="N55" s="63"/>
      <c r="O55" s="21"/>
      <c r="P55" s="22"/>
      <c r="Q55" s="44"/>
      <c r="R55" s="17"/>
      <c r="S55" s="19"/>
      <c r="T55" s="17"/>
      <c r="U55" s="17"/>
      <c r="V55" s="17"/>
      <c r="W55" s="23"/>
    </row>
    <row r="56" spans="1:23" x14ac:dyDescent="0.25">
      <c r="A56" s="16" t="s">
        <v>1216</v>
      </c>
      <c r="B56" s="17" t="s">
        <v>1217</v>
      </c>
      <c r="C56" s="18">
        <v>45470</v>
      </c>
      <c r="D56" s="19">
        <v>280000</v>
      </c>
      <c r="E56" s="17" t="s">
        <v>36</v>
      </c>
      <c r="F56" s="17" t="s">
        <v>26</v>
      </c>
      <c r="G56" s="19">
        <v>280000</v>
      </c>
      <c r="H56" s="19">
        <v>160800</v>
      </c>
      <c r="I56" s="20">
        <f>H56/G56*100</f>
        <v>57.428571428571431</v>
      </c>
      <c r="J56" s="19">
        <v>321590</v>
      </c>
      <c r="K56" s="19">
        <v>116723</v>
      </c>
      <c r="L56" s="68">
        <f>G56-K56</f>
        <v>163277</v>
      </c>
      <c r="M56" s="68">
        <v>243889</v>
      </c>
      <c r="N56" s="63">
        <f>L56/M56</f>
        <v>0.66947258793959552</v>
      </c>
      <c r="O56" s="21">
        <v>1768</v>
      </c>
      <c r="P56" s="22">
        <f>L56/O56</f>
        <v>92.351244343891409</v>
      </c>
      <c r="Q56" s="44" t="s">
        <v>1198</v>
      </c>
      <c r="R56" s="17" t="s">
        <v>97</v>
      </c>
      <c r="S56" s="19">
        <v>116723</v>
      </c>
      <c r="T56" s="17" t="s">
        <v>1161</v>
      </c>
      <c r="U56" s="17" t="s">
        <v>30</v>
      </c>
      <c r="V56" s="17">
        <v>52</v>
      </c>
      <c r="W56" s="23" t="s">
        <v>31</v>
      </c>
    </row>
    <row r="57" spans="1:23" x14ac:dyDescent="0.25">
      <c r="A57" s="16" t="s">
        <v>1216</v>
      </c>
      <c r="B57" s="17" t="s">
        <v>1217</v>
      </c>
      <c r="C57" s="18">
        <v>45708</v>
      </c>
      <c r="D57" s="19">
        <v>403000</v>
      </c>
      <c r="E57" s="17" t="s">
        <v>36</v>
      </c>
      <c r="F57" s="17" t="s">
        <v>26</v>
      </c>
      <c r="G57" s="19">
        <v>403000</v>
      </c>
      <c r="H57" s="19">
        <v>160800</v>
      </c>
      <c r="I57" s="20">
        <f>H57/G57*100</f>
        <v>39.900744416873451</v>
      </c>
      <c r="J57" s="19">
        <v>321590</v>
      </c>
      <c r="K57" s="19">
        <v>116723</v>
      </c>
      <c r="L57" s="68">
        <f>G57-K57</f>
        <v>286277</v>
      </c>
      <c r="M57" s="68">
        <v>243889</v>
      </c>
      <c r="N57" s="63">
        <f>L57/M57</f>
        <v>1.1738003764007396</v>
      </c>
      <c r="O57" s="21">
        <v>1768</v>
      </c>
      <c r="P57" s="22">
        <f>L57/O57</f>
        <v>161.92138009049773</v>
      </c>
      <c r="Q57" s="44" t="s">
        <v>1198</v>
      </c>
      <c r="R57" s="17" t="s">
        <v>97</v>
      </c>
      <c r="S57" s="19">
        <v>116723</v>
      </c>
      <c r="T57" s="17" t="s">
        <v>1161</v>
      </c>
      <c r="U57" s="17" t="s">
        <v>30</v>
      </c>
      <c r="V57" s="17">
        <v>52</v>
      </c>
      <c r="W57" s="23" t="s">
        <v>31</v>
      </c>
    </row>
    <row r="58" spans="1:23" ht="15.75" thickBot="1" x14ac:dyDescent="0.3">
      <c r="A58" s="38"/>
      <c r="B58" s="32"/>
      <c r="C58" s="33"/>
      <c r="D58" s="34"/>
      <c r="E58" s="32"/>
      <c r="F58" s="32"/>
      <c r="G58" s="34"/>
      <c r="H58" s="34"/>
      <c r="I58" s="35"/>
      <c r="J58" s="34"/>
      <c r="K58" s="34"/>
      <c r="L58" s="70">
        <f>SUM(L56:L57)</f>
        <v>449554</v>
      </c>
      <c r="M58" s="70">
        <f>SUM(M56:M57)</f>
        <v>487778</v>
      </c>
      <c r="N58" s="65">
        <f>L58/M58</f>
        <v>0.92163648217016758</v>
      </c>
      <c r="O58" s="36"/>
      <c r="P58" s="37"/>
      <c r="Q58" s="46"/>
      <c r="R58" s="32"/>
      <c r="S58" s="34"/>
      <c r="T58" s="32"/>
      <c r="U58" s="32"/>
      <c r="V58" s="32"/>
      <c r="W58" s="39"/>
    </row>
    <row r="59" spans="1:23" ht="15.75" thickTop="1" x14ac:dyDescent="0.25">
      <c r="A59" s="16"/>
      <c r="B59" s="17"/>
      <c r="C59" s="18"/>
      <c r="D59" s="19"/>
      <c r="E59" s="17"/>
      <c r="F59" s="17"/>
      <c r="G59" s="19"/>
      <c r="H59" s="19"/>
      <c r="I59" s="20"/>
      <c r="J59" s="19"/>
      <c r="K59" s="19"/>
      <c r="L59" s="68"/>
      <c r="M59" s="68"/>
      <c r="N59" s="63"/>
      <c r="O59" s="21"/>
      <c r="P59" s="22"/>
      <c r="Q59" s="44"/>
      <c r="R59" s="17"/>
      <c r="S59" s="19"/>
      <c r="T59" s="17"/>
      <c r="U59" s="17"/>
      <c r="V59" s="17"/>
      <c r="W59" s="23"/>
    </row>
    <row r="60" spans="1:23" x14ac:dyDescent="0.25">
      <c r="A60" s="40" t="s">
        <v>1218</v>
      </c>
      <c r="B60" s="17"/>
      <c r="C60" s="18"/>
      <c r="D60" s="19"/>
      <c r="E60" s="17"/>
      <c r="F60" s="17"/>
      <c r="G60" s="19"/>
      <c r="H60" s="19"/>
      <c r="I60" s="20"/>
      <c r="J60" s="19"/>
      <c r="K60" s="19"/>
      <c r="L60" s="68"/>
      <c r="M60" s="68"/>
      <c r="N60" s="63"/>
      <c r="O60" s="21"/>
      <c r="P60" s="22"/>
      <c r="Q60" s="44"/>
      <c r="R60" s="17"/>
      <c r="S60" s="19"/>
      <c r="T60" s="17"/>
      <c r="U60" s="17"/>
      <c r="V60" s="17"/>
      <c r="W60" s="23"/>
    </row>
    <row r="61" spans="1:23" x14ac:dyDescent="0.25">
      <c r="A61" s="16" t="s">
        <v>1219</v>
      </c>
      <c r="B61" s="17" t="s">
        <v>1220</v>
      </c>
      <c r="C61" s="18">
        <v>45446</v>
      </c>
      <c r="D61" s="19">
        <v>440000</v>
      </c>
      <c r="E61" s="17" t="s">
        <v>25</v>
      </c>
      <c r="F61" s="17" t="s">
        <v>26</v>
      </c>
      <c r="G61" s="19">
        <v>440000</v>
      </c>
      <c r="H61" s="19">
        <v>187460</v>
      </c>
      <c r="I61" s="20">
        <f>H61/G61*100</f>
        <v>42.604545454545459</v>
      </c>
      <c r="J61" s="19">
        <v>374911</v>
      </c>
      <c r="K61" s="19">
        <v>119755</v>
      </c>
      <c r="L61" s="68">
        <f>G61-K61</f>
        <v>320245</v>
      </c>
      <c r="M61" s="68">
        <v>274361</v>
      </c>
      <c r="N61" s="63">
        <f>L61/M61</f>
        <v>1.167239512904531</v>
      </c>
      <c r="O61" s="21">
        <v>2434</v>
      </c>
      <c r="P61" s="22">
        <f>L61/O61</f>
        <v>131.57148726376334</v>
      </c>
      <c r="Q61" s="44" t="s">
        <v>1198</v>
      </c>
      <c r="R61" s="17" t="s">
        <v>85</v>
      </c>
      <c r="S61" s="19">
        <v>117860</v>
      </c>
      <c r="T61" s="17" t="s">
        <v>1161</v>
      </c>
      <c r="U61" s="17" t="s">
        <v>30</v>
      </c>
      <c r="V61" s="17">
        <v>53</v>
      </c>
      <c r="W61" s="23" t="s">
        <v>31</v>
      </c>
    </row>
    <row r="62" spans="1:23" ht="15.75" thickBot="1" x14ac:dyDescent="0.3">
      <c r="A62" s="24"/>
      <c r="B62" s="25"/>
      <c r="C62" s="26"/>
      <c r="D62" s="27"/>
      <c r="E62" s="25"/>
      <c r="F62" s="25"/>
      <c r="G62" s="27"/>
      <c r="H62" s="27"/>
      <c r="I62" s="28"/>
      <c r="J62" s="27"/>
      <c r="K62" s="27"/>
      <c r="L62" s="69">
        <f>SUM(L61)</f>
        <v>320245</v>
      </c>
      <c r="M62" s="69">
        <f>SUM(M61)</f>
        <v>274361</v>
      </c>
      <c r="N62" s="64">
        <f>L62/M62</f>
        <v>1.167239512904531</v>
      </c>
      <c r="O62" s="29"/>
      <c r="P62" s="30"/>
      <c r="Q62" s="45"/>
      <c r="R62" s="25"/>
      <c r="S62" s="27"/>
      <c r="T62" s="25"/>
      <c r="U62" s="25"/>
      <c r="V62" s="25"/>
      <c r="W62" s="31"/>
    </row>
    <row r="63" spans="1:23" x14ac:dyDescent="0.25">
      <c r="A63" s="17"/>
      <c r="B63" s="17"/>
      <c r="C63" s="18"/>
      <c r="D63" s="19"/>
      <c r="E63" s="17"/>
      <c r="F63" s="17"/>
      <c r="G63" s="19"/>
      <c r="H63" s="19"/>
      <c r="I63" s="20"/>
      <c r="J63" s="19"/>
      <c r="K63" s="19"/>
      <c r="L63" s="68"/>
      <c r="M63" s="68"/>
      <c r="N63" s="63"/>
      <c r="O63" s="21"/>
      <c r="P63" s="22"/>
      <c r="Q63" s="44"/>
      <c r="R63" s="17"/>
      <c r="S63" s="19"/>
      <c r="T63" s="17"/>
      <c r="U63" s="17"/>
      <c r="V63" s="17"/>
      <c r="W63" s="17"/>
    </row>
    <row r="64" spans="1:23" x14ac:dyDescent="0.25">
      <c r="A64" s="17"/>
      <c r="B64" s="17"/>
      <c r="C64" s="18"/>
      <c r="D64" s="19"/>
      <c r="E64" s="17"/>
      <c r="F64" s="17"/>
      <c r="G64" s="19"/>
      <c r="H64" s="19"/>
      <c r="I64" s="20"/>
      <c r="J64" s="19"/>
      <c r="K64" s="19"/>
      <c r="L64" s="68"/>
      <c r="M64" s="68"/>
      <c r="N64" s="63"/>
      <c r="O64" s="21"/>
      <c r="P64" s="22"/>
      <c r="Q64" s="44"/>
      <c r="R64" s="17"/>
      <c r="S64" s="19"/>
      <c r="T64" s="17"/>
      <c r="U64" s="17"/>
      <c r="V64" s="17"/>
      <c r="W64" s="17"/>
    </row>
    <row r="65" spans="1:23" x14ac:dyDescent="0.25">
      <c r="A65" s="17"/>
      <c r="B65" s="17"/>
      <c r="C65" s="18"/>
      <c r="D65" s="19"/>
      <c r="E65" s="17"/>
      <c r="F65" s="17"/>
      <c r="G65" s="19"/>
      <c r="H65" s="19"/>
      <c r="I65" s="20"/>
      <c r="J65" s="19"/>
      <c r="K65" s="19"/>
      <c r="L65" s="68"/>
      <c r="M65" s="68"/>
      <c r="N65" s="63"/>
      <c r="O65" s="21"/>
      <c r="P65" s="22"/>
      <c r="Q65" s="44"/>
      <c r="R65" s="17"/>
      <c r="S65" s="19"/>
      <c r="T65" s="17"/>
      <c r="U65" s="17"/>
      <c r="V65" s="17"/>
      <c r="W65" s="17"/>
    </row>
    <row r="66" spans="1:23" x14ac:dyDescent="0.25">
      <c r="A66" s="17"/>
      <c r="B66" s="17"/>
      <c r="C66" s="18"/>
      <c r="D66" s="19"/>
      <c r="E66" s="17"/>
      <c r="F66" s="17"/>
      <c r="G66" s="19"/>
      <c r="H66" s="19"/>
      <c r="I66" s="20"/>
      <c r="J66" s="19"/>
      <c r="K66" s="19"/>
      <c r="L66" s="68"/>
      <c r="M66" s="68"/>
      <c r="N66" s="63"/>
      <c r="O66" s="21"/>
      <c r="P66" s="22"/>
      <c r="Q66" s="44"/>
      <c r="R66" s="17"/>
      <c r="S66" s="19"/>
      <c r="T66" s="17"/>
      <c r="U66" s="17"/>
      <c r="V66" s="17"/>
      <c r="W66" s="17"/>
    </row>
    <row r="67" spans="1:23" x14ac:dyDescent="0.25">
      <c r="A67" s="17"/>
      <c r="B67" s="17"/>
      <c r="C67" s="18"/>
      <c r="D67" s="19"/>
      <c r="E67" s="17"/>
      <c r="F67" s="17"/>
      <c r="G67" s="19"/>
      <c r="H67" s="19"/>
      <c r="I67" s="20"/>
      <c r="J67" s="19"/>
      <c r="K67" s="19"/>
      <c r="L67" s="68"/>
      <c r="M67" s="68"/>
      <c r="N67" s="63"/>
      <c r="O67" s="21"/>
      <c r="P67" s="22"/>
      <c r="Q67" s="44"/>
      <c r="R67" s="17"/>
      <c r="S67" s="19"/>
      <c r="T67" s="17"/>
      <c r="U67" s="17"/>
      <c r="V67" s="17"/>
      <c r="W67" s="17"/>
    </row>
    <row r="68" spans="1:23" x14ac:dyDescent="0.25">
      <c r="A68" s="17"/>
      <c r="B68" s="17"/>
      <c r="C68" s="18"/>
      <c r="D68" s="19"/>
      <c r="E68" s="17"/>
      <c r="F68" s="17"/>
      <c r="G68" s="19"/>
      <c r="H68" s="19"/>
      <c r="I68" s="20"/>
      <c r="J68" s="19"/>
      <c r="K68" s="19"/>
      <c r="L68" s="68"/>
      <c r="M68" s="68"/>
      <c r="N68" s="63"/>
      <c r="O68" s="21"/>
      <c r="P68" s="22"/>
      <c r="Q68" s="44"/>
      <c r="R68" s="17"/>
      <c r="S68" s="19"/>
      <c r="T68" s="17"/>
      <c r="U68" s="17"/>
      <c r="V68" s="17"/>
      <c r="W68" s="17"/>
    </row>
    <row r="69" spans="1:23" x14ac:dyDescent="0.25">
      <c r="A69" s="17"/>
      <c r="B69" s="17"/>
      <c r="C69" s="18"/>
      <c r="D69" s="19"/>
      <c r="E69" s="17"/>
      <c r="F69" s="17"/>
      <c r="G69" s="19"/>
      <c r="H69" s="19"/>
      <c r="I69" s="20"/>
      <c r="J69" s="19"/>
      <c r="K69" s="19"/>
      <c r="L69" s="68"/>
      <c r="M69" s="68"/>
      <c r="N69" s="63"/>
      <c r="O69" s="21"/>
      <c r="P69" s="22"/>
      <c r="Q69" s="44"/>
      <c r="R69" s="17"/>
      <c r="S69" s="19"/>
      <c r="T69" s="17"/>
      <c r="U69" s="17"/>
      <c r="V69" s="17"/>
      <c r="W69" s="17"/>
    </row>
    <row r="70" spans="1:23" ht="15.75" thickBot="1" x14ac:dyDescent="0.3">
      <c r="A70" s="41" t="s">
        <v>1221</v>
      </c>
      <c r="B70" s="17"/>
      <c r="C70" s="18"/>
      <c r="D70" s="19"/>
      <c r="E70" s="17"/>
      <c r="F70" s="17"/>
      <c r="G70" s="19"/>
      <c r="H70" s="19"/>
      <c r="I70" s="20"/>
      <c r="J70" s="19"/>
      <c r="K70" s="19"/>
      <c r="L70" s="68"/>
      <c r="M70" s="68"/>
      <c r="N70" s="63"/>
      <c r="O70" s="21"/>
      <c r="P70" s="22"/>
      <c r="Q70" s="44"/>
      <c r="R70" s="17"/>
      <c r="S70" s="19"/>
      <c r="T70" s="17"/>
      <c r="U70" s="17"/>
      <c r="V70" s="17"/>
      <c r="W70" s="17"/>
    </row>
    <row r="71" spans="1:23" x14ac:dyDescent="0.25">
      <c r="A71" s="8" t="s">
        <v>1222</v>
      </c>
      <c r="B71" s="9" t="s">
        <v>1223</v>
      </c>
      <c r="C71" s="10">
        <v>45184</v>
      </c>
      <c r="D71" s="11">
        <v>190000</v>
      </c>
      <c r="E71" s="9" t="s">
        <v>36</v>
      </c>
      <c r="F71" s="9" t="s">
        <v>26</v>
      </c>
      <c r="G71" s="11">
        <v>190000</v>
      </c>
      <c r="H71" s="11">
        <v>113350</v>
      </c>
      <c r="I71" s="12">
        <f t="shared" ref="I71:I82" si="10">H71/G71*100</f>
        <v>59.65789473684211</v>
      </c>
      <c r="J71" s="11">
        <v>226703</v>
      </c>
      <c r="K71" s="11">
        <v>45000</v>
      </c>
      <c r="L71" s="67">
        <f t="shared" ref="L71:L82" si="11">G71-K71</f>
        <v>145000</v>
      </c>
      <c r="M71" s="67">
        <v>267210</v>
      </c>
      <c r="N71" s="62">
        <f t="shared" ref="N71:N83" si="12">L71/M71</f>
        <v>0.54264436211219635</v>
      </c>
      <c r="O71" s="13">
        <v>1689</v>
      </c>
      <c r="P71" s="14">
        <f t="shared" ref="P71:P82" si="13">L71/O71</f>
        <v>85.849615156897571</v>
      </c>
      <c r="Q71" s="43" t="s">
        <v>1224</v>
      </c>
      <c r="R71" s="9" t="s">
        <v>97</v>
      </c>
      <c r="S71" s="11">
        <v>45000</v>
      </c>
      <c r="T71" s="9" t="s">
        <v>1225</v>
      </c>
      <c r="U71" s="9" t="s">
        <v>125</v>
      </c>
      <c r="V71" s="9">
        <v>59</v>
      </c>
      <c r="W71" s="15" t="s">
        <v>31</v>
      </c>
    </row>
    <row r="72" spans="1:23" x14ac:dyDescent="0.25">
      <c r="A72" s="16" t="s">
        <v>1226</v>
      </c>
      <c r="B72" s="17" t="s">
        <v>1227</v>
      </c>
      <c r="C72" s="18">
        <v>45435</v>
      </c>
      <c r="D72" s="19">
        <v>180000</v>
      </c>
      <c r="E72" s="17" t="s">
        <v>36</v>
      </c>
      <c r="F72" s="17" t="s">
        <v>26</v>
      </c>
      <c r="G72" s="19">
        <v>180000</v>
      </c>
      <c r="H72" s="19">
        <v>113590</v>
      </c>
      <c r="I72" s="20">
        <f t="shared" si="10"/>
        <v>63.105555555555561</v>
      </c>
      <c r="J72" s="19">
        <v>227177</v>
      </c>
      <c r="K72" s="19">
        <v>45000</v>
      </c>
      <c r="L72" s="68">
        <f t="shared" si="11"/>
        <v>135000</v>
      </c>
      <c r="M72" s="68">
        <v>267907</v>
      </c>
      <c r="N72" s="63">
        <f t="shared" si="12"/>
        <v>0.50390620625814186</v>
      </c>
      <c r="O72" s="21">
        <v>1760</v>
      </c>
      <c r="P72" s="22">
        <f t="shared" si="13"/>
        <v>76.704545454545453</v>
      </c>
      <c r="Q72" s="44" t="s">
        <v>1224</v>
      </c>
      <c r="R72" s="17" t="s">
        <v>97</v>
      </c>
      <c r="S72" s="19">
        <v>45000</v>
      </c>
      <c r="T72" s="17" t="s">
        <v>1225</v>
      </c>
      <c r="U72" s="17" t="s">
        <v>125</v>
      </c>
      <c r="V72" s="17">
        <v>57</v>
      </c>
      <c r="W72" s="23" t="s">
        <v>31</v>
      </c>
    </row>
    <row r="73" spans="1:23" x14ac:dyDescent="0.25">
      <c r="A73" s="16" t="s">
        <v>1228</v>
      </c>
      <c r="B73" s="17" t="s">
        <v>1229</v>
      </c>
      <c r="C73" s="18">
        <v>45602</v>
      </c>
      <c r="D73" s="19">
        <v>242000</v>
      </c>
      <c r="E73" s="17" t="s">
        <v>36</v>
      </c>
      <c r="F73" s="17" t="s">
        <v>26</v>
      </c>
      <c r="G73" s="19">
        <v>242000</v>
      </c>
      <c r="H73" s="19">
        <v>112260</v>
      </c>
      <c r="I73" s="20">
        <f t="shared" si="10"/>
        <v>46.388429752066116</v>
      </c>
      <c r="J73" s="19">
        <v>224513</v>
      </c>
      <c r="K73" s="19">
        <v>45000</v>
      </c>
      <c r="L73" s="68">
        <f t="shared" si="11"/>
        <v>197000</v>
      </c>
      <c r="M73" s="68">
        <v>263989</v>
      </c>
      <c r="N73" s="63">
        <f t="shared" si="12"/>
        <v>0.74624321467939947</v>
      </c>
      <c r="O73" s="21">
        <v>1732</v>
      </c>
      <c r="P73" s="22">
        <f t="shared" si="13"/>
        <v>113.74133949191686</v>
      </c>
      <c r="Q73" s="44" t="s">
        <v>1224</v>
      </c>
      <c r="R73" s="17" t="s">
        <v>97</v>
      </c>
      <c r="S73" s="19">
        <v>45000</v>
      </c>
      <c r="T73" s="17" t="s">
        <v>1225</v>
      </c>
      <c r="U73" s="17" t="s">
        <v>125</v>
      </c>
      <c r="V73" s="17">
        <v>57</v>
      </c>
      <c r="W73" s="23" t="s">
        <v>31</v>
      </c>
    </row>
    <row r="74" spans="1:23" x14ac:dyDescent="0.25">
      <c r="A74" s="16" t="s">
        <v>1230</v>
      </c>
      <c r="B74" s="17" t="s">
        <v>1231</v>
      </c>
      <c r="C74" s="18">
        <v>45429</v>
      </c>
      <c r="D74" s="19">
        <v>228000</v>
      </c>
      <c r="E74" s="17" t="s">
        <v>25</v>
      </c>
      <c r="F74" s="17" t="s">
        <v>26</v>
      </c>
      <c r="G74" s="19">
        <v>228000</v>
      </c>
      <c r="H74" s="19">
        <v>103460</v>
      </c>
      <c r="I74" s="20">
        <f t="shared" si="10"/>
        <v>45.377192982456137</v>
      </c>
      <c r="J74" s="19">
        <v>206926</v>
      </c>
      <c r="K74" s="19">
        <v>45000</v>
      </c>
      <c r="L74" s="68">
        <f t="shared" si="11"/>
        <v>183000</v>
      </c>
      <c r="M74" s="68">
        <v>238126</v>
      </c>
      <c r="N74" s="63">
        <f t="shared" si="12"/>
        <v>0.76850070970830564</v>
      </c>
      <c r="O74" s="21">
        <v>1535</v>
      </c>
      <c r="P74" s="22">
        <f t="shared" si="13"/>
        <v>119.21824104234528</v>
      </c>
      <c r="Q74" s="44" t="s">
        <v>1224</v>
      </c>
      <c r="R74" s="17" t="s">
        <v>97</v>
      </c>
      <c r="S74" s="19">
        <v>45000</v>
      </c>
      <c r="T74" s="17" t="s">
        <v>1225</v>
      </c>
      <c r="U74" s="17" t="s">
        <v>125</v>
      </c>
      <c r="V74" s="17">
        <v>57</v>
      </c>
      <c r="W74" s="23" t="s">
        <v>31</v>
      </c>
    </row>
    <row r="75" spans="1:23" x14ac:dyDescent="0.25">
      <c r="A75" s="16" t="s">
        <v>1232</v>
      </c>
      <c r="B75" s="17" t="s">
        <v>1233</v>
      </c>
      <c r="C75" s="18">
        <v>45499</v>
      </c>
      <c r="D75" s="19">
        <v>220000</v>
      </c>
      <c r="E75" s="17" t="s">
        <v>36</v>
      </c>
      <c r="F75" s="17" t="s">
        <v>26</v>
      </c>
      <c r="G75" s="19">
        <v>220000</v>
      </c>
      <c r="H75" s="19">
        <v>110560</v>
      </c>
      <c r="I75" s="20">
        <f t="shared" si="10"/>
        <v>50.25454545454545</v>
      </c>
      <c r="J75" s="19">
        <v>221114</v>
      </c>
      <c r="K75" s="19">
        <v>45000</v>
      </c>
      <c r="L75" s="68">
        <f t="shared" si="11"/>
        <v>175000</v>
      </c>
      <c r="M75" s="68">
        <v>258991</v>
      </c>
      <c r="N75" s="63">
        <f t="shared" si="12"/>
        <v>0.67569915556911242</v>
      </c>
      <c r="O75" s="21">
        <v>1696</v>
      </c>
      <c r="P75" s="22">
        <f t="shared" si="13"/>
        <v>103.18396226415095</v>
      </c>
      <c r="Q75" s="44" t="s">
        <v>1224</v>
      </c>
      <c r="R75" s="17" t="s">
        <v>97</v>
      </c>
      <c r="S75" s="19">
        <v>45000</v>
      </c>
      <c r="T75" s="17" t="s">
        <v>1225</v>
      </c>
      <c r="U75" s="17" t="s">
        <v>125</v>
      </c>
      <c r="V75" s="17">
        <v>57</v>
      </c>
      <c r="W75" s="23" t="s">
        <v>31</v>
      </c>
    </row>
    <row r="76" spans="1:23" x14ac:dyDescent="0.25">
      <c r="A76" s="16" t="s">
        <v>1234</v>
      </c>
      <c r="B76" s="17" t="s">
        <v>1235</v>
      </c>
      <c r="C76" s="18">
        <v>45260</v>
      </c>
      <c r="D76" s="19">
        <v>230000</v>
      </c>
      <c r="E76" s="17" t="s">
        <v>25</v>
      </c>
      <c r="F76" s="17" t="s">
        <v>26</v>
      </c>
      <c r="G76" s="19">
        <v>230000</v>
      </c>
      <c r="H76" s="19">
        <v>102580</v>
      </c>
      <c r="I76" s="20">
        <f t="shared" si="10"/>
        <v>44.6</v>
      </c>
      <c r="J76" s="19">
        <v>205151</v>
      </c>
      <c r="K76" s="19">
        <v>45000</v>
      </c>
      <c r="L76" s="68">
        <f t="shared" si="11"/>
        <v>185000</v>
      </c>
      <c r="M76" s="68">
        <v>235516</v>
      </c>
      <c r="N76" s="63">
        <f t="shared" si="12"/>
        <v>0.78550926476332816</v>
      </c>
      <c r="O76" s="21">
        <v>1516</v>
      </c>
      <c r="P76" s="22">
        <f t="shared" si="13"/>
        <v>122.03166226912928</v>
      </c>
      <c r="Q76" s="44" t="s">
        <v>1224</v>
      </c>
      <c r="R76" s="17" t="s">
        <v>97</v>
      </c>
      <c r="S76" s="19">
        <v>45000</v>
      </c>
      <c r="T76" s="17" t="s">
        <v>1225</v>
      </c>
      <c r="U76" s="17" t="s">
        <v>125</v>
      </c>
      <c r="V76" s="17">
        <v>57</v>
      </c>
      <c r="W76" s="23" t="s">
        <v>31</v>
      </c>
    </row>
    <row r="77" spans="1:23" x14ac:dyDescent="0.25">
      <c r="A77" s="16" t="s">
        <v>1236</v>
      </c>
      <c r="B77" s="17" t="s">
        <v>1237</v>
      </c>
      <c r="C77" s="18">
        <v>45404</v>
      </c>
      <c r="D77" s="19">
        <v>167500</v>
      </c>
      <c r="E77" s="17" t="s">
        <v>36</v>
      </c>
      <c r="F77" s="17" t="s">
        <v>26</v>
      </c>
      <c r="G77" s="19">
        <v>167500</v>
      </c>
      <c r="H77" s="19">
        <v>112340</v>
      </c>
      <c r="I77" s="20">
        <f t="shared" si="10"/>
        <v>67.068656716417905</v>
      </c>
      <c r="J77" s="19">
        <v>224678</v>
      </c>
      <c r="K77" s="19">
        <v>45000</v>
      </c>
      <c r="L77" s="68">
        <f t="shared" si="11"/>
        <v>122500</v>
      </c>
      <c r="M77" s="68">
        <v>264232</v>
      </c>
      <c r="N77" s="63">
        <f t="shared" si="12"/>
        <v>0.4636077386539102</v>
      </c>
      <c r="O77" s="21">
        <v>1733</v>
      </c>
      <c r="P77" s="22">
        <f t="shared" si="13"/>
        <v>70.686670513560301</v>
      </c>
      <c r="Q77" s="44" t="s">
        <v>1224</v>
      </c>
      <c r="R77" s="17" t="s">
        <v>97</v>
      </c>
      <c r="S77" s="19">
        <v>45000</v>
      </c>
      <c r="T77" s="17" t="s">
        <v>1225</v>
      </c>
      <c r="U77" s="17" t="s">
        <v>125</v>
      </c>
      <c r="V77" s="17">
        <v>57</v>
      </c>
      <c r="W77" s="23" t="s">
        <v>31</v>
      </c>
    </row>
    <row r="78" spans="1:23" x14ac:dyDescent="0.25">
      <c r="A78" s="16" t="s">
        <v>1236</v>
      </c>
      <c r="B78" s="17" t="s">
        <v>1237</v>
      </c>
      <c r="C78" s="18">
        <v>45503</v>
      </c>
      <c r="D78" s="19">
        <v>247000</v>
      </c>
      <c r="E78" s="17" t="s">
        <v>36</v>
      </c>
      <c r="F78" s="17" t="s">
        <v>26</v>
      </c>
      <c r="G78" s="19">
        <v>247000</v>
      </c>
      <c r="H78" s="19">
        <v>112340</v>
      </c>
      <c r="I78" s="20">
        <f t="shared" si="10"/>
        <v>45.481781376518221</v>
      </c>
      <c r="J78" s="19">
        <v>224678</v>
      </c>
      <c r="K78" s="19">
        <v>45000</v>
      </c>
      <c r="L78" s="68">
        <f t="shared" si="11"/>
        <v>202000</v>
      </c>
      <c r="M78" s="68">
        <v>264232</v>
      </c>
      <c r="N78" s="63">
        <f t="shared" si="12"/>
        <v>0.76447969965787643</v>
      </c>
      <c r="O78" s="21">
        <v>1733</v>
      </c>
      <c r="P78" s="22">
        <f t="shared" si="13"/>
        <v>116.56087709174841</v>
      </c>
      <c r="Q78" s="44" t="s">
        <v>1224</v>
      </c>
      <c r="R78" s="17" t="s">
        <v>97</v>
      </c>
      <c r="S78" s="19">
        <v>45000</v>
      </c>
      <c r="T78" s="17" t="s">
        <v>1225</v>
      </c>
      <c r="U78" s="17" t="s">
        <v>125</v>
      </c>
      <c r="V78" s="17">
        <v>57</v>
      </c>
      <c r="W78" s="23" t="s">
        <v>31</v>
      </c>
    </row>
    <row r="79" spans="1:23" x14ac:dyDescent="0.25">
      <c r="A79" s="16" t="s">
        <v>1238</v>
      </c>
      <c r="B79" s="17" t="s">
        <v>1239</v>
      </c>
      <c r="C79" s="18">
        <v>45225</v>
      </c>
      <c r="D79" s="19">
        <v>220000</v>
      </c>
      <c r="E79" s="17" t="s">
        <v>36</v>
      </c>
      <c r="F79" s="17" t="s">
        <v>26</v>
      </c>
      <c r="G79" s="19">
        <v>220000</v>
      </c>
      <c r="H79" s="19">
        <v>110560</v>
      </c>
      <c r="I79" s="20">
        <f t="shared" si="10"/>
        <v>50.25454545454545</v>
      </c>
      <c r="J79" s="19">
        <v>221114</v>
      </c>
      <c r="K79" s="19">
        <v>45000</v>
      </c>
      <c r="L79" s="68">
        <f t="shared" si="11"/>
        <v>175000</v>
      </c>
      <c r="M79" s="68">
        <v>258991</v>
      </c>
      <c r="N79" s="63">
        <f t="shared" si="12"/>
        <v>0.67569915556911242</v>
      </c>
      <c r="O79" s="21">
        <v>1696</v>
      </c>
      <c r="P79" s="22">
        <f t="shared" si="13"/>
        <v>103.18396226415095</v>
      </c>
      <c r="Q79" s="44" t="s">
        <v>1224</v>
      </c>
      <c r="R79" s="17" t="s">
        <v>97</v>
      </c>
      <c r="S79" s="19">
        <v>45000</v>
      </c>
      <c r="T79" s="17" t="s">
        <v>1225</v>
      </c>
      <c r="U79" s="17" t="s">
        <v>125</v>
      </c>
      <c r="V79" s="17">
        <v>57</v>
      </c>
      <c r="W79" s="23" t="s">
        <v>31</v>
      </c>
    </row>
    <row r="80" spans="1:23" x14ac:dyDescent="0.25">
      <c r="A80" s="16" t="s">
        <v>1240</v>
      </c>
      <c r="B80" s="17" t="s">
        <v>1241</v>
      </c>
      <c r="C80" s="18">
        <v>45271</v>
      </c>
      <c r="D80" s="19">
        <v>207900</v>
      </c>
      <c r="E80" s="17" t="s">
        <v>25</v>
      </c>
      <c r="F80" s="17" t="s">
        <v>26</v>
      </c>
      <c r="G80" s="19">
        <v>207900</v>
      </c>
      <c r="H80" s="19">
        <v>107720</v>
      </c>
      <c r="I80" s="20">
        <f t="shared" si="10"/>
        <v>51.813371813371809</v>
      </c>
      <c r="J80" s="19">
        <v>215445</v>
      </c>
      <c r="K80" s="19">
        <v>45000</v>
      </c>
      <c r="L80" s="68">
        <f t="shared" si="11"/>
        <v>162900</v>
      </c>
      <c r="M80" s="68">
        <v>250654</v>
      </c>
      <c r="N80" s="63">
        <f t="shared" si="12"/>
        <v>0.64989986196110971</v>
      </c>
      <c r="O80" s="21">
        <v>1535</v>
      </c>
      <c r="P80" s="22">
        <f t="shared" si="13"/>
        <v>106.12377850162866</v>
      </c>
      <c r="Q80" s="44" t="s">
        <v>1224</v>
      </c>
      <c r="R80" s="17" t="s">
        <v>97</v>
      </c>
      <c r="S80" s="19">
        <v>45000</v>
      </c>
      <c r="T80" s="17" t="s">
        <v>1225</v>
      </c>
      <c r="U80" s="17" t="s">
        <v>125</v>
      </c>
      <c r="V80" s="17">
        <v>60</v>
      </c>
      <c r="W80" s="23" t="s">
        <v>31</v>
      </c>
    </row>
    <row r="81" spans="1:23" x14ac:dyDescent="0.25">
      <c r="A81" s="16" t="s">
        <v>1242</v>
      </c>
      <c r="B81" s="17" t="s">
        <v>1243</v>
      </c>
      <c r="C81" s="18">
        <v>45097</v>
      </c>
      <c r="D81" s="19">
        <v>255000</v>
      </c>
      <c r="E81" s="17" t="s">
        <v>36</v>
      </c>
      <c r="F81" s="17" t="s">
        <v>26</v>
      </c>
      <c r="G81" s="19">
        <v>255000</v>
      </c>
      <c r="H81" s="19">
        <v>113990</v>
      </c>
      <c r="I81" s="20">
        <f t="shared" si="10"/>
        <v>44.701960784313727</v>
      </c>
      <c r="J81" s="19">
        <v>227987</v>
      </c>
      <c r="K81" s="19">
        <v>45000</v>
      </c>
      <c r="L81" s="68">
        <f t="shared" si="11"/>
        <v>210000</v>
      </c>
      <c r="M81" s="68">
        <v>269098</v>
      </c>
      <c r="N81" s="63">
        <f t="shared" si="12"/>
        <v>0.78038484121026541</v>
      </c>
      <c r="O81" s="21">
        <v>1760</v>
      </c>
      <c r="P81" s="22">
        <f t="shared" si="13"/>
        <v>119.31818181818181</v>
      </c>
      <c r="Q81" s="44" t="s">
        <v>1224</v>
      </c>
      <c r="R81" s="17" t="s">
        <v>97</v>
      </c>
      <c r="S81" s="19">
        <v>45000</v>
      </c>
      <c r="T81" s="17" t="s">
        <v>1225</v>
      </c>
      <c r="U81" s="17" t="s">
        <v>125</v>
      </c>
      <c r="V81" s="17">
        <v>57</v>
      </c>
      <c r="W81" s="23" t="s">
        <v>31</v>
      </c>
    </row>
    <row r="82" spans="1:23" x14ac:dyDescent="0.25">
      <c r="A82" s="16" t="s">
        <v>1244</v>
      </c>
      <c r="B82" s="17" t="s">
        <v>1245</v>
      </c>
      <c r="C82" s="18">
        <v>45281</v>
      </c>
      <c r="D82" s="19">
        <v>235000</v>
      </c>
      <c r="E82" s="17" t="s">
        <v>25</v>
      </c>
      <c r="F82" s="17" t="s">
        <v>26</v>
      </c>
      <c r="G82" s="19">
        <v>235000</v>
      </c>
      <c r="H82" s="19">
        <v>104460</v>
      </c>
      <c r="I82" s="20">
        <f t="shared" si="10"/>
        <v>44.451063829787238</v>
      </c>
      <c r="J82" s="19">
        <v>208928</v>
      </c>
      <c r="K82" s="19">
        <v>45000</v>
      </c>
      <c r="L82" s="68">
        <f t="shared" si="11"/>
        <v>190000</v>
      </c>
      <c r="M82" s="68">
        <v>241070</v>
      </c>
      <c r="N82" s="63">
        <f t="shared" si="12"/>
        <v>0.78815281868336995</v>
      </c>
      <c r="O82" s="21">
        <v>1516</v>
      </c>
      <c r="P82" s="22">
        <f t="shared" si="13"/>
        <v>125.32981530343008</v>
      </c>
      <c r="Q82" s="44" t="s">
        <v>1224</v>
      </c>
      <c r="R82" s="17" t="s">
        <v>97</v>
      </c>
      <c r="S82" s="19">
        <v>45000</v>
      </c>
      <c r="T82" s="17" t="s">
        <v>1225</v>
      </c>
      <c r="U82" s="17" t="s">
        <v>125</v>
      </c>
      <c r="V82" s="17">
        <v>57</v>
      </c>
      <c r="W82" s="23" t="s">
        <v>31</v>
      </c>
    </row>
    <row r="83" spans="1:23" ht="15.75" thickBot="1" x14ac:dyDescent="0.3">
      <c r="A83" s="24"/>
      <c r="B83" s="25"/>
      <c r="C83" s="26"/>
      <c r="D83" s="27"/>
      <c r="E83" s="25"/>
      <c r="F83" s="25"/>
      <c r="G83" s="27"/>
      <c r="H83" s="27"/>
      <c r="I83" s="28"/>
      <c r="J83" s="27"/>
      <c r="K83" s="27"/>
      <c r="L83" s="69">
        <f>SUM(L71:L82)</f>
        <v>2082400</v>
      </c>
      <c r="M83" s="69">
        <f>SUM(M71:M82)</f>
        <v>3080016</v>
      </c>
      <c r="N83" s="64">
        <f t="shared" si="12"/>
        <v>0.67610038389410965</v>
      </c>
      <c r="O83" s="29"/>
      <c r="P83" s="30"/>
      <c r="Q83" s="45"/>
      <c r="R83" s="25"/>
      <c r="S83" s="27"/>
      <c r="T83" s="25"/>
      <c r="U83" s="25"/>
      <c r="V83" s="25"/>
      <c r="W83" s="31"/>
    </row>
    <row r="84" spans="1:23" x14ac:dyDescent="0.25">
      <c r="A84" s="17"/>
      <c r="B84" s="17"/>
      <c r="C84" s="18"/>
      <c r="D84" s="19"/>
      <c r="E84" s="17"/>
      <c r="F84" s="17"/>
      <c r="G84" s="19"/>
      <c r="H84" s="19"/>
      <c r="I84" s="20"/>
      <c r="J84" s="19"/>
      <c r="K84" s="19"/>
      <c r="L84" s="68"/>
      <c r="M84" s="68"/>
      <c r="N84" s="63"/>
      <c r="O84" s="21"/>
      <c r="P84" s="22"/>
      <c r="Q84" s="44"/>
      <c r="R84" s="17"/>
      <c r="S84" s="19"/>
      <c r="T84" s="17"/>
      <c r="U84" s="17"/>
      <c r="V84" s="17"/>
      <c r="W84" s="17"/>
    </row>
    <row r="85" spans="1:23" x14ac:dyDescent="0.25">
      <c r="A85" s="17"/>
      <c r="B85" s="17"/>
      <c r="C85" s="18"/>
      <c r="D85" s="19"/>
      <c r="E85" s="17"/>
      <c r="F85" s="17"/>
      <c r="G85" s="19"/>
      <c r="H85" s="19"/>
      <c r="I85" s="20"/>
      <c r="J85" s="19"/>
      <c r="K85" s="19"/>
      <c r="L85" s="68"/>
      <c r="M85" s="68"/>
      <c r="N85" s="63"/>
      <c r="O85" s="21"/>
      <c r="P85" s="22"/>
      <c r="Q85" s="44"/>
      <c r="R85" s="17"/>
      <c r="S85" s="19"/>
      <c r="T85" s="17"/>
      <c r="U85" s="17"/>
      <c r="V85" s="17"/>
      <c r="W85" s="17"/>
    </row>
    <row r="86" spans="1:23" ht="15.75" thickBot="1" x14ac:dyDescent="0.3">
      <c r="A86" s="41" t="s">
        <v>1246</v>
      </c>
      <c r="B86" s="17"/>
      <c r="C86" s="18"/>
      <c r="D86" s="19"/>
      <c r="E86" s="17"/>
      <c r="F86" s="17"/>
      <c r="G86" s="19"/>
      <c r="H86" s="19"/>
      <c r="I86" s="20"/>
      <c r="J86" s="19"/>
      <c r="K86" s="19"/>
      <c r="L86" s="68"/>
      <c r="M86" s="68"/>
      <c r="N86" s="63"/>
      <c r="O86" s="21"/>
      <c r="P86" s="22"/>
      <c r="Q86" s="44"/>
      <c r="R86" s="17"/>
      <c r="S86" s="19"/>
      <c r="T86" s="17"/>
      <c r="U86" s="17"/>
      <c r="V86" s="17"/>
      <c r="W86" s="17"/>
    </row>
    <row r="87" spans="1:23" x14ac:dyDescent="0.25">
      <c r="A87" s="8" t="s">
        <v>1247</v>
      </c>
      <c r="B87" s="9" t="s">
        <v>1248</v>
      </c>
      <c r="C87" s="10">
        <v>45079</v>
      </c>
      <c r="D87" s="11">
        <v>200000</v>
      </c>
      <c r="E87" s="9" t="s">
        <v>25</v>
      </c>
      <c r="F87" s="9" t="s">
        <v>26</v>
      </c>
      <c r="G87" s="11">
        <v>200000</v>
      </c>
      <c r="H87" s="11">
        <v>90500</v>
      </c>
      <c r="I87" s="12">
        <f>H87/G87*100</f>
        <v>45.25</v>
      </c>
      <c r="J87" s="11">
        <v>181006</v>
      </c>
      <c r="K87" s="11">
        <v>45000</v>
      </c>
      <c r="L87" s="67">
        <f>G87-K87</f>
        <v>155000</v>
      </c>
      <c r="M87" s="67">
        <v>137379</v>
      </c>
      <c r="N87" s="62">
        <f t="shared" ref="N87:N92" si="14">L87/M87</f>
        <v>1.1282656010016088</v>
      </c>
      <c r="O87" s="13">
        <v>1131</v>
      </c>
      <c r="P87" s="14">
        <f>L87/O87</f>
        <v>137.04686118479222</v>
      </c>
      <c r="Q87" s="43" t="s">
        <v>1249</v>
      </c>
      <c r="R87" s="9" t="s">
        <v>97</v>
      </c>
      <c r="S87" s="11">
        <v>45000</v>
      </c>
      <c r="T87" s="9" t="s">
        <v>1225</v>
      </c>
      <c r="U87" s="9" t="s">
        <v>125</v>
      </c>
      <c r="V87" s="9">
        <v>53</v>
      </c>
      <c r="W87" s="15" t="s">
        <v>31</v>
      </c>
    </row>
    <row r="88" spans="1:23" x14ac:dyDescent="0.25">
      <c r="A88" s="16" t="s">
        <v>1250</v>
      </c>
      <c r="B88" s="17" t="s">
        <v>1251</v>
      </c>
      <c r="C88" s="18">
        <v>45583</v>
      </c>
      <c r="D88" s="19">
        <v>203000</v>
      </c>
      <c r="E88" s="17" t="s">
        <v>36</v>
      </c>
      <c r="F88" s="17" t="s">
        <v>26</v>
      </c>
      <c r="G88" s="19">
        <v>203000</v>
      </c>
      <c r="H88" s="19">
        <v>89940</v>
      </c>
      <c r="I88" s="20">
        <f>H88/G88*100</f>
        <v>44.305418719211822</v>
      </c>
      <c r="J88" s="19">
        <v>179880</v>
      </c>
      <c r="K88" s="19">
        <v>45000</v>
      </c>
      <c r="L88" s="68">
        <f>G88-K88</f>
        <v>158000</v>
      </c>
      <c r="M88" s="68">
        <v>136242</v>
      </c>
      <c r="N88" s="63">
        <f t="shared" si="14"/>
        <v>1.1597011200657654</v>
      </c>
      <c r="O88" s="21">
        <v>1131</v>
      </c>
      <c r="P88" s="22">
        <f>L88/O88</f>
        <v>139.69938107869143</v>
      </c>
      <c r="Q88" s="44" t="s">
        <v>1249</v>
      </c>
      <c r="R88" s="17" t="s">
        <v>97</v>
      </c>
      <c r="S88" s="19">
        <v>45000</v>
      </c>
      <c r="T88" s="17" t="s">
        <v>1225</v>
      </c>
      <c r="U88" s="17" t="s">
        <v>125</v>
      </c>
      <c r="V88" s="17">
        <v>53</v>
      </c>
      <c r="W88" s="23" t="s">
        <v>31</v>
      </c>
    </row>
    <row r="89" spans="1:23" x14ac:dyDescent="0.25">
      <c r="A89" s="16" t="s">
        <v>1252</v>
      </c>
      <c r="B89" s="17" t="s">
        <v>1253</v>
      </c>
      <c r="C89" s="18">
        <v>45621</v>
      </c>
      <c r="D89" s="19">
        <v>170000</v>
      </c>
      <c r="E89" s="17" t="s">
        <v>36</v>
      </c>
      <c r="F89" s="17" t="s">
        <v>26</v>
      </c>
      <c r="G89" s="19">
        <v>170000</v>
      </c>
      <c r="H89" s="19">
        <v>97830</v>
      </c>
      <c r="I89" s="20">
        <f>H89/G89*100</f>
        <v>57.547058823529404</v>
      </c>
      <c r="J89" s="19">
        <v>195651</v>
      </c>
      <c r="K89" s="19">
        <v>45000</v>
      </c>
      <c r="L89" s="68">
        <f>G89-K89</f>
        <v>125000</v>
      </c>
      <c r="M89" s="68">
        <v>152172</v>
      </c>
      <c r="N89" s="63">
        <f t="shared" si="14"/>
        <v>0.8214388980890045</v>
      </c>
      <c r="O89" s="21">
        <v>1299</v>
      </c>
      <c r="P89" s="22">
        <f>L89/O89</f>
        <v>96.227867590454196</v>
      </c>
      <c r="Q89" s="44" t="s">
        <v>1249</v>
      </c>
      <c r="R89" s="17" t="s">
        <v>97</v>
      </c>
      <c r="S89" s="19">
        <v>45000</v>
      </c>
      <c r="T89" s="17" t="s">
        <v>1225</v>
      </c>
      <c r="U89" s="17" t="s">
        <v>125</v>
      </c>
      <c r="V89" s="17">
        <v>53</v>
      </c>
      <c r="W89" s="23" t="s">
        <v>31</v>
      </c>
    </row>
    <row r="90" spans="1:23" x14ac:dyDescent="0.25">
      <c r="A90" s="16" t="s">
        <v>1254</v>
      </c>
      <c r="B90" s="17" t="s">
        <v>1255</v>
      </c>
      <c r="C90" s="18">
        <v>45113</v>
      </c>
      <c r="D90" s="19">
        <v>165100</v>
      </c>
      <c r="E90" s="17" t="s">
        <v>36</v>
      </c>
      <c r="F90" s="17" t="s">
        <v>26</v>
      </c>
      <c r="G90" s="19">
        <v>165100</v>
      </c>
      <c r="H90" s="19">
        <v>96540</v>
      </c>
      <c r="I90" s="20">
        <f>H90/G90*100</f>
        <v>58.473652331920043</v>
      </c>
      <c r="J90" s="19">
        <v>193086</v>
      </c>
      <c r="K90" s="19">
        <v>45000</v>
      </c>
      <c r="L90" s="68">
        <f>G90-K90</f>
        <v>120100</v>
      </c>
      <c r="M90" s="68">
        <v>149581</v>
      </c>
      <c r="N90" s="63">
        <f t="shared" si="14"/>
        <v>0.80290946042612366</v>
      </c>
      <c r="O90" s="21">
        <v>1270</v>
      </c>
      <c r="P90" s="22">
        <f>L90/O90</f>
        <v>94.566929133858267</v>
      </c>
      <c r="Q90" s="44" t="s">
        <v>1249</v>
      </c>
      <c r="R90" s="17" t="s">
        <v>97</v>
      </c>
      <c r="S90" s="19">
        <v>45000</v>
      </c>
      <c r="T90" s="17" t="s">
        <v>1225</v>
      </c>
      <c r="U90" s="17" t="s">
        <v>125</v>
      </c>
      <c r="V90" s="17">
        <v>53</v>
      </c>
      <c r="W90" s="23" t="s">
        <v>31</v>
      </c>
    </row>
    <row r="91" spans="1:23" x14ac:dyDescent="0.25">
      <c r="A91" s="16" t="s">
        <v>1256</v>
      </c>
      <c r="B91" s="17" t="s">
        <v>1257</v>
      </c>
      <c r="C91" s="18">
        <v>45463</v>
      </c>
      <c r="D91" s="19">
        <v>174500</v>
      </c>
      <c r="E91" s="17" t="s">
        <v>25</v>
      </c>
      <c r="F91" s="17" t="s">
        <v>26</v>
      </c>
      <c r="G91" s="19">
        <v>174500</v>
      </c>
      <c r="H91" s="19">
        <v>97820</v>
      </c>
      <c r="I91" s="20">
        <f>H91/G91*100</f>
        <v>56.05730659025788</v>
      </c>
      <c r="J91" s="19">
        <v>195635</v>
      </c>
      <c r="K91" s="19">
        <v>45000</v>
      </c>
      <c r="L91" s="68">
        <f>G91-K91</f>
        <v>129500</v>
      </c>
      <c r="M91" s="68">
        <v>152156</v>
      </c>
      <c r="N91" s="63">
        <f t="shared" si="14"/>
        <v>0.85110018665054288</v>
      </c>
      <c r="O91" s="21">
        <v>1299</v>
      </c>
      <c r="P91" s="22">
        <f>L91/O91</f>
        <v>99.692070823710552</v>
      </c>
      <c r="Q91" s="44" t="s">
        <v>1249</v>
      </c>
      <c r="R91" s="17" t="s">
        <v>97</v>
      </c>
      <c r="S91" s="19">
        <v>45000</v>
      </c>
      <c r="T91" s="17" t="s">
        <v>1225</v>
      </c>
      <c r="U91" s="17" t="s">
        <v>125</v>
      </c>
      <c r="V91" s="17">
        <v>53</v>
      </c>
      <c r="W91" s="23" t="s">
        <v>31</v>
      </c>
    </row>
    <row r="92" spans="1:23" ht="15.75" thickBot="1" x14ac:dyDescent="0.3">
      <c r="A92" s="24"/>
      <c r="B92" s="25"/>
      <c r="C92" s="26"/>
      <c r="D92" s="27"/>
      <c r="E92" s="25"/>
      <c r="F92" s="25"/>
      <c r="G92" s="27"/>
      <c r="H92" s="27"/>
      <c r="I92" s="28"/>
      <c r="J92" s="27"/>
      <c r="K92" s="27"/>
      <c r="L92" s="69">
        <f>SUM(L87:L91)</f>
        <v>687600</v>
      </c>
      <c r="M92" s="69">
        <f>SUM(M87:M91)</f>
        <v>727530</v>
      </c>
      <c r="N92" s="64">
        <f t="shared" si="14"/>
        <v>0.94511566533338831</v>
      </c>
      <c r="O92" s="29"/>
      <c r="P92" s="30"/>
      <c r="Q92" s="45"/>
      <c r="R92" s="25"/>
      <c r="S92" s="27"/>
      <c r="T92" s="25"/>
      <c r="U92" s="25"/>
      <c r="V92" s="25"/>
      <c r="W92" s="31"/>
    </row>
    <row r="93" spans="1:23" x14ac:dyDescent="0.25">
      <c r="A93" s="17"/>
      <c r="B93" s="17"/>
      <c r="C93" s="18"/>
      <c r="D93" s="19"/>
      <c r="E93" s="17"/>
      <c r="F93" s="17"/>
      <c r="G93" s="19"/>
      <c r="H93" s="19"/>
      <c r="I93" s="20"/>
      <c r="J93" s="19"/>
      <c r="K93" s="19"/>
      <c r="L93" s="68"/>
      <c r="M93" s="68"/>
      <c r="N93" s="63"/>
      <c r="O93" s="21"/>
      <c r="P93" s="22"/>
      <c r="Q93" s="44"/>
      <c r="R93" s="17"/>
      <c r="S93" s="19"/>
      <c r="T93" s="17"/>
      <c r="U93" s="17"/>
      <c r="V93" s="17"/>
      <c r="W93" s="17"/>
    </row>
    <row r="94" spans="1:23" x14ac:dyDescent="0.25">
      <c r="A94" s="17"/>
      <c r="B94" s="17"/>
      <c r="C94" s="18"/>
      <c r="D94" s="19"/>
      <c r="E94" s="17"/>
      <c r="F94" s="17"/>
      <c r="G94" s="19"/>
      <c r="H94" s="19"/>
      <c r="I94" s="20"/>
      <c r="J94" s="19"/>
      <c r="K94" s="19"/>
      <c r="L94" s="68"/>
      <c r="M94" s="68"/>
      <c r="N94" s="63"/>
      <c r="O94" s="21"/>
      <c r="P94" s="22"/>
      <c r="Q94" s="44"/>
      <c r="R94" s="17"/>
      <c r="S94" s="19"/>
      <c r="T94" s="17"/>
      <c r="U94" s="17"/>
      <c r="V94" s="17"/>
      <c r="W94" s="17"/>
    </row>
    <row r="95" spans="1:23" ht="15.75" thickBot="1" x14ac:dyDescent="0.3">
      <c r="A95" s="41" t="s">
        <v>1258</v>
      </c>
      <c r="B95" s="17"/>
      <c r="C95" s="18"/>
      <c r="D95" s="19"/>
      <c r="E95" s="17"/>
      <c r="F95" s="17"/>
      <c r="G95" s="19"/>
      <c r="H95" s="19"/>
      <c r="I95" s="20"/>
      <c r="J95" s="19"/>
      <c r="K95" s="19"/>
      <c r="L95" s="68"/>
      <c r="M95" s="68"/>
      <c r="N95" s="63"/>
      <c r="O95" s="21"/>
      <c r="P95" s="22"/>
      <c r="Q95" s="44"/>
      <c r="R95" s="17"/>
      <c r="S95" s="19"/>
      <c r="T95" s="17"/>
      <c r="U95" s="17"/>
      <c r="V95" s="17"/>
      <c r="W95" s="17"/>
    </row>
    <row r="96" spans="1:23" x14ac:dyDescent="0.25">
      <c r="A96" s="8" t="s">
        <v>1259</v>
      </c>
      <c r="B96" s="9" t="s">
        <v>1260</v>
      </c>
      <c r="C96" s="10">
        <v>45365</v>
      </c>
      <c r="D96" s="11">
        <v>120500</v>
      </c>
      <c r="E96" s="9" t="s">
        <v>25</v>
      </c>
      <c r="F96" s="9" t="s">
        <v>26</v>
      </c>
      <c r="G96" s="11">
        <v>120500</v>
      </c>
      <c r="H96" s="11">
        <v>62460</v>
      </c>
      <c r="I96" s="12">
        <f t="shared" ref="I96:I103" si="15">H96/G96*100</f>
        <v>51.834024896265561</v>
      </c>
      <c r="J96" s="11">
        <v>124921</v>
      </c>
      <c r="K96" s="11">
        <v>30000</v>
      </c>
      <c r="L96" s="67">
        <f t="shared" ref="L96:L103" si="16">G96-K96</f>
        <v>90500</v>
      </c>
      <c r="M96" s="67">
        <v>83264</v>
      </c>
      <c r="N96" s="62">
        <f t="shared" ref="N96:N104" si="17">L96/M96</f>
        <v>1.0869043043812452</v>
      </c>
      <c r="O96" s="13">
        <v>806</v>
      </c>
      <c r="P96" s="14">
        <f t="shared" ref="P96:P103" si="18">L96/O96</f>
        <v>112.28287841191067</v>
      </c>
      <c r="Q96" s="43" t="s">
        <v>1261</v>
      </c>
      <c r="R96" s="9" t="s">
        <v>97</v>
      </c>
      <c r="S96" s="11">
        <v>30000</v>
      </c>
      <c r="T96" s="9" t="s">
        <v>1262</v>
      </c>
      <c r="U96" s="9" t="s">
        <v>125</v>
      </c>
      <c r="V96" s="9">
        <v>53</v>
      </c>
      <c r="W96" s="15" t="s">
        <v>31</v>
      </c>
    </row>
    <row r="97" spans="1:23" x14ac:dyDescent="0.25">
      <c r="A97" s="16" t="s">
        <v>1263</v>
      </c>
      <c r="B97" s="17" t="s">
        <v>1264</v>
      </c>
      <c r="C97" s="18">
        <v>45224</v>
      </c>
      <c r="D97" s="19">
        <v>123000</v>
      </c>
      <c r="E97" s="17" t="s">
        <v>36</v>
      </c>
      <c r="F97" s="17" t="s">
        <v>26</v>
      </c>
      <c r="G97" s="19">
        <v>123000</v>
      </c>
      <c r="H97" s="19">
        <v>62460</v>
      </c>
      <c r="I97" s="20">
        <f t="shared" si="15"/>
        <v>50.780487804878049</v>
      </c>
      <c r="J97" s="19">
        <v>124921</v>
      </c>
      <c r="K97" s="19">
        <v>30000</v>
      </c>
      <c r="L97" s="68">
        <f t="shared" si="16"/>
        <v>93000</v>
      </c>
      <c r="M97" s="68">
        <v>83264</v>
      </c>
      <c r="N97" s="63">
        <f t="shared" si="17"/>
        <v>1.1169292851652575</v>
      </c>
      <c r="O97" s="21">
        <v>806</v>
      </c>
      <c r="P97" s="22">
        <f t="shared" si="18"/>
        <v>115.38461538461539</v>
      </c>
      <c r="Q97" s="44" t="s">
        <v>1261</v>
      </c>
      <c r="R97" s="17" t="s">
        <v>97</v>
      </c>
      <c r="S97" s="19">
        <v>30000</v>
      </c>
      <c r="T97" s="17" t="s">
        <v>1262</v>
      </c>
      <c r="U97" s="17" t="s">
        <v>125</v>
      </c>
      <c r="V97" s="17">
        <v>53</v>
      </c>
      <c r="W97" s="23" t="s">
        <v>31</v>
      </c>
    </row>
    <row r="98" spans="1:23" x14ac:dyDescent="0.25">
      <c r="A98" s="16" t="s">
        <v>1265</v>
      </c>
      <c r="B98" s="17" t="s">
        <v>1266</v>
      </c>
      <c r="C98" s="18">
        <v>45174</v>
      </c>
      <c r="D98" s="19">
        <v>125000</v>
      </c>
      <c r="E98" s="17" t="s">
        <v>25</v>
      </c>
      <c r="F98" s="17" t="s">
        <v>26</v>
      </c>
      <c r="G98" s="19">
        <v>125000</v>
      </c>
      <c r="H98" s="19">
        <v>62460</v>
      </c>
      <c r="I98" s="20">
        <f t="shared" si="15"/>
        <v>49.968000000000004</v>
      </c>
      <c r="J98" s="19">
        <v>124921</v>
      </c>
      <c r="K98" s="19">
        <v>30000</v>
      </c>
      <c r="L98" s="68">
        <f t="shared" si="16"/>
        <v>95000</v>
      </c>
      <c r="M98" s="68">
        <v>83264</v>
      </c>
      <c r="N98" s="63">
        <f t="shared" si="17"/>
        <v>1.1409492697924672</v>
      </c>
      <c r="O98" s="21">
        <v>806</v>
      </c>
      <c r="P98" s="22">
        <f t="shared" si="18"/>
        <v>117.86600496277916</v>
      </c>
      <c r="Q98" s="44" t="s">
        <v>1261</v>
      </c>
      <c r="R98" s="17" t="s">
        <v>97</v>
      </c>
      <c r="S98" s="19">
        <v>30000</v>
      </c>
      <c r="T98" s="17" t="s">
        <v>1262</v>
      </c>
      <c r="U98" s="17" t="s">
        <v>125</v>
      </c>
      <c r="V98" s="17">
        <v>53</v>
      </c>
      <c r="W98" s="23" t="s">
        <v>31</v>
      </c>
    </row>
    <row r="99" spans="1:23" x14ac:dyDescent="0.25">
      <c r="A99" s="16" t="s">
        <v>1267</v>
      </c>
      <c r="B99" s="17" t="s">
        <v>1268</v>
      </c>
      <c r="C99" s="18">
        <v>45380</v>
      </c>
      <c r="D99" s="19">
        <v>122000</v>
      </c>
      <c r="E99" s="17" t="s">
        <v>25</v>
      </c>
      <c r="F99" s="17" t="s">
        <v>26</v>
      </c>
      <c r="G99" s="19">
        <v>122000</v>
      </c>
      <c r="H99" s="19">
        <v>58430</v>
      </c>
      <c r="I99" s="20">
        <f t="shared" si="15"/>
        <v>47.893442622950822</v>
      </c>
      <c r="J99" s="19">
        <v>116865</v>
      </c>
      <c r="K99" s="19">
        <v>30000</v>
      </c>
      <c r="L99" s="68">
        <f t="shared" si="16"/>
        <v>92000</v>
      </c>
      <c r="M99" s="68">
        <v>76197</v>
      </c>
      <c r="N99" s="63">
        <f t="shared" si="17"/>
        <v>1.2073966166646981</v>
      </c>
      <c r="O99" s="21">
        <v>708</v>
      </c>
      <c r="P99" s="22">
        <f t="shared" si="18"/>
        <v>129.94350282485877</v>
      </c>
      <c r="Q99" s="44" t="s">
        <v>1261</v>
      </c>
      <c r="R99" s="17" t="s">
        <v>97</v>
      </c>
      <c r="S99" s="19">
        <v>30000</v>
      </c>
      <c r="T99" s="17" t="s">
        <v>1262</v>
      </c>
      <c r="U99" s="17" t="s">
        <v>125</v>
      </c>
      <c r="V99" s="17">
        <v>54</v>
      </c>
      <c r="W99" s="23" t="s">
        <v>31</v>
      </c>
    </row>
    <row r="100" spans="1:23" x14ac:dyDescent="0.25">
      <c r="A100" s="16" t="s">
        <v>1269</v>
      </c>
      <c r="B100" s="17" t="s">
        <v>1270</v>
      </c>
      <c r="C100" s="18">
        <v>45572</v>
      </c>
      <c r="D100" s="19">
        <v>114000</v>
      </c>
      <c r="E100" s="17" t="s">
        <v>25</v>
      </c>
      <c r="F100" s="17" t="s">
        <v>26</v>
      </c>
      <c r="G100" s="19">
        <v>114000</v>
      </c>
      <c r="H100" s="19">
        <v>57570</v>
      </c>
      <c r="I100" s="20">
        <f t="shared" si="15"/>
        <v>50.5</v>
      </c>
      <c r="J100" s="19">
        <v>115139</v>
      </c>
      <c r="K100" s="19">
        <v>30000</v>
      </c>
      <c r="L100" s="68">
        <f t="shared" si="16"/>
        <v>84000</v>
      </c>
      <c r="M100" s="68">
        <v>74683</v>
      </c>
      <c r="N100" s="63">
        <f t="shared" si="17"/>
        <v>1.1247539600712344</v>
      </c>
      <c r="O100" s="21">
        <v>706</v>
      </c>
      <c r="P100" s="22">
        <f t="shared" si="18"/>
        <v>118.98016997167139</v>
      </c>
      <c r="Q100" s="44" t="s">
        <v>1261</v>
      </c>
      <c r="R100" s="17" t="s">
        <v>97</v>
      </c>
      <c r="S100" s="19">
        <v>30000</v>
      </c>
      <c r="T100" s="17" t="s">
        <v>1262</v>
      </c>
      <c r="U100" s="17" t="s">
        <v>125</v>
      </c>
      <c r="V100" s="17">
        <v>53</v>
      </c>
      <c r="W100" s="23" t="s">
        <v>31</v>
      </c>
    </row>
    <row r="101" spans="1:23" x14ac:dyDescent="0.25">
      <c r="A101" s="16" t="s">
        <v>1271</v>
      </c>
      <c r="B101" s="17" t="s">
        <v>1272</v>
      </c>
      <c r="C101" s="18">
        <v>45139</v>
      </c>
      <c r="D101" s="19">
        <v>120000</v>
      </c>
      <c r="E101" s="17" t="s">
        <v>25</v>
      </c>
      <c r="F101" s="17" t="s">
        <v>26</v>
      </c>
      <c r="G101" s="19">
        <v>120000</v>
      </c>
      <c r="H101" s="19">
        <v>57630</v>
      </c>
      <c r="I101" s="20">
        <f t="shared" si="15"/>
        <v>48.024999999999999</v>
      </c>
      <c r="J101" s="19">
        <v>115269</v>
      </c>
      <c r="K101" s="19">
        <v>30000</v>
      </c>
      <c r="L101" s="68">
        <f t="shared" si="16"/>
        <v>90000</v>
      </c>
      <c r="M101" s="68">
        <v>74797</v>
      </c>
      <c r="N101" s="63">
        <f t="shared" si="17"/>
        <v>1.2032568151129055</v>
      </c>
      <c r="O101" s="21">
        <v>708</v>
      </c>
      <c r="P101" s="22">
        <f t="shared" si="18"/>
        <v>127.11864406779661</v>
      </c>
      <c r="Q101" s="44" t="s">
        <v>1261</v>
      </c>
      <c r="R101" s="17" t="s">
        <v>97</v>
      </c>
      <c r="S101" s="19">
        <v>30000</v>
      </c>
      <c r="T101" s="17" t="s">
        <v>1262</v>
      </c>
      <c r="U101" s="17" t="s">
        <v>125</v>
      </c>
      <c r="V101" s="17">
        <v>53</v>
      </c>
      <c r="W101" s="23" t="s">
        <v>31</v>
      </c>
    </row>
    <row r="102" spans="1:23" x14ac:dyDescent="0.25">
      <c r="A102" s="16" t="s">
        <v>1273</v>
      </c>
      <c r="B102" s="17" t="s">
        <v>1274</v>
      </c>
      <c r="C102" s="18">
        <v>45345</v>
      </c>
      <c r="D102" s="19">
        <v>99000</v>
      </c>
      <c r="E102" s="17" t="s">
        <v>25</v>
      </c>
      <c r="F102" s="17" t="s">
        <v>26</v>
      </c>
      <c r="G102" s="19">
        <v>99000</v>
      </c>
      <c r="H102" s="19">
        <v>57630</v>
      </c>
      <c r="I102" s="20">
        <f t="shared" si="15"/>
        <v>58.212121212121218</v>
      </c>
      <c r="J102" s="19">
        <v>115269</v>
      </c>
      <c r="K102" s="19">
        <v>30000</v>
      </c>
      <c r="L102" s="68">
        <f t="shared" si="16"/>
        <v>69000</v>
      </c>
      <c r="M102" s="68">
        <v>74797</v>
      </c>
      <c r="N102" s="63">
        <f t="shared" si="17"/>
        <v>0.92249689158656101</v>
      </c>
      <c r="O102" s="21">
        <v>708</v>
      </c>
      <c r="P102" s="22">
        <f t="shared" si="18"/>
        <v>97.457627118644069</v>
      </c>
      <c r="Q102" s="44" t="s">
        <v>1261</v>
      </c>
      <c r="R102" s="17" t="s">
        <v>97</v>
      </c>
      <c r="S102" s="19">
        <v>30000</v>
      </c>
      <c r="T102" s="17" t="s">
        <v>1262</v>
      </c>
      <c r="U102" s="17" t="s">
        <v>125</v>
      </c>
      <c r="V102" s="17">
        <v>53</v>
      </c>
      <c r="W102" s="23" t="s">
        <v>31</v>
      </c>
    </row>
    <row r="103" spans="1:23" x14ac:dyDescent="0.25">
      <c r="A103" s="16" t="s">
        <v>1275</v>
      </c>
      <c r="B103" s="17" t="s">
        <v>1276</v>
      </c>
      <c r="C103" s="18">
        <v>45079</v>
      </c>
      <c r="D103" s="19">
        <v>109000</v>
      </c>
      <c r="E103" s="17" t="s">
        <v>36</v>
      </c>
      <c r="F103" s="17" t="s">
        <v>26</v>
      </c>
      <c r="G103" s="19">
        <v>109000</v>
      </c>
      <c r="H103" s="19">
        <v>57530</v>
      </c>
      <c r="I103" s="20">
        <f t="shared" si="15"/>
        <v>52.779816513761467</v>
      </c>
      <c r="J103" s="19">
        <v>115066</v>
      </c>
      <c r="K103" s="19">
        <v>30000</v>
      </c>
      <c r="L103" s="68">
        <f t="shared" si="16"/>
        <v>79000</v>
      </c>
      <c r="M103" s="68">
        <v>74619</v>
      </c>
      <c r="N103" s="63">
        <f t="shared" si="17"/>
        <v>1.0587115882013964</v>
      </c>
      <c r="O103" s="21">
        <v>706</v>
      </c>
      <c r="P103" s="22">
        <f t="shared" si="18"/>
        <v>111.89801699716713</v>
      </c>
      <c r="Q103" s="44" t="s">
        <v>1261</v>
      </c>
      <c r="R103" s="17" t="s">
        <v>97</v>
      </c>
      <c r="S103" s="19">
        <v>30000</v>
      </c>
      <c r="T103" s="17" t="s">
        <v>1262</v>
      </c>
      <c r="U103" s="17" t="s">
        <v>125</v>
      </c>
      <c r="V103" s="17">
        <v>53</v>
      </c>
      <c r="W103" s="23" t="s">
        <v>31</v>
      </c>
    </row>
    <row r="104" spans="1:23" ht="15.75" thickBot="1" x14ac:dyDescent="0.3">
      <c r="A104" s="24"/>
      <c r="B104" s="25"/>
      <c r="C104" s="26"/>
      <c r="D104" s="27"/>
      <c r="E104" s="25"/>
      <c r="F104" s="25"/>
      <c r="G104" s="27"/>
      <c r="H104" s="27"/>
      <c r="I104" s="28"/>
      <c r="J104" s="27"/>
      <c r="K104" s="27"/>
      <c r="L104" s="69">
        <f>SUM(L96:L103)</f>
        <v>692500</v>
      </c>
      <c r="M104" s="69">
        <f>SUM(M96:M103)</f>
        <v>624885</v>
      </c>
      <c r="N104" s="64">
        <f t="shared" si="17"/>
        <v>1.1082039095193517</v>
      </c>
      <c r="O104" s="29"/>
      <c r="P104" s="30"/>
      <c r="Q104" s="45"/>
      <c r="R104" s="25"/>
      <c r="S104" s="27"/>
      <c r="T104" s="25"/>
      <c r="U104" s="25"/>
      <c r="V104" s="25"/>
      <c r="W104" s="31"/>
    </row>
    <row r="105" spans="1:23" x14ac:dyDescent="0.25">
      <c r="A105" s="17"/>
      <c r="B105" s="17"/>
      <c r="C105" s="18"/>
      <c r="D105" s="19"/>
      <c r="E105" s="17"/>
      <c r="F105" s="17"/>
      <c r="G105" s="19"/>
      <c r="H105" s="19"/>
      <c r="I105" s="20"/>
      <c r="J105" s="19"/>
      <c r="K105" s="19"/>
      <c r="L105" s="68"/>
      <c r="M105" s="68"/>
      <c r="N105" s="63"/>
      <c r="O105" s="21"/>
      <c r="P105" s="22"/>
      <c r="Q105" s="44"/>
      <c r="R105" s="17"/>
      <c r="S105" s="19"/>
      <c r="T105" s="17"/>
      <c r="U105" s="17"/>
      <c r="V105" s="17"/>
      <c r="W105" s="17"/>
    </row>
    <row r="106" spans="1:23" x14ac:dyDescent="0.25">
      <c r="A106" s="17"/>
      <c r="B106" s="17"/>
      <c r="C106" s="18"/>
      <c r="D106" s="19"/>
      <c r="E106" s="17"/>
      <c r="F106" s="17"/>
      <c r="G106" s="19"/>
      <c r="H106" s="19"/>
      <c r="I106" s="20"/>
      <c r="J106" s="19"/>
      <c r="K106" s="19"/>
      <c r="L106" s="68"/>
      <c r="M106" s="68"/>
      <c r="N106" s="63"/>
      <c r="O106" s="21"/>
      <c r="P106" s="22"/>
      <c r="Q106" s="44"/>
      <c r="R106" s="17"/>
      <c r="S106" s="19"/>
      <c r="T106" s="17"/>
      <c r="U106" s="17"/>
      <c r="V106" s="17"/>
      <c r="W106" s="17"/>
    </row>
    <row r="107" spans="1:23" ht="15.75" thickBot="1" x14ac:dyDescent="0.3">
      <c r="A107" s="41" t="s">
        <v>1277</v>
      </c>
      <c r="B107" s="17"/>
      <c r="C107" s="18"/>
      <c r="D107" s="19"/>
      <c r="E107" s="17"/>
      <c r="F107" s="17"/>
      <c r="G107" s="19"/>
      <c r="H107" s="19"/>
      <c r="I107" s="20"/>
      <c r="J107" s="19"/>
      <c r="K107" s="19"/>
      <c r="L107" s="68"/>
      <c r="M107" s="68"/>
      <c r="N107" s="63"/>
      <c r="O107" s="21"/>
      <c r="P107" s="22"/>
      <c r="Q107" s="44"/>
      <c r="R107" s="17"/>
      <c r="S107" s="19"/>
      <c r="T107" s="17"/>
      <c r="U107" s="17"/>
      <c r="V107" s="17"/>
      <c r="W107" s="17"/>
    </row>
    <row r="108" spans="1:23" x14ac:dyDescent="0.25">
      <c r="A108" s="8" t="s">
        <v>1278</v>
      </c>
      <c r="B108" s="9" t="s">
        <v>1279</v>
      </c>
      <c r="C108" s="10">
        <v>45030</v>
      </c>
      <c r="D108" s="11">
        <v>119500</v>
      </c>
      <c r="E108" s="9" t="s">
        <v>25</v>
      </c>
      <c r="F108" s="9" t="s">
        <v>26</v>
      </c>
      <c r="G108" s="11">
        <v>119500</v>
      </c>
      <c r="H108" s="11">
        <v>59390</v>
      </c>
      <c r="I108" s="12">
        <f>H108/G108*100</f>
        <v>49.698744769874473</v>
      </c>
      <c r="J108" s="11">
        <v>118778</v>
      </c>
      <c r="K108" s="11">
        <v>30000</v>
      </c>
      <c r="L108" s="67">
        <f>G108-K108</f>
        <v>89500</v>
      </c>
      <c r="M108" s="67">
        <v>98642</v>
      </c>
      <c r="N108" s="62">
        <f>L108/M108</f>
        <v>0.90732142495083234</v>
      </c>
      <c r="O108" s="13">
        <v>935</v>
      </c>
      <c r="P108" s="14">
        <f>L108/O108</f>
        <v>95.721925133689837</v>
      </c>
      <c r="Q108" s="43" t="s">
        <v>1280</v>
      </c>
      <c r="R108" s="9" t="s">
        <v>97</v>
      </c>
      <c r="S108" s="11">
        <v>30000</v>
      </c>
      <c r="T108" s="9" t="s">
        <v>1262</v>
      </c>
      <c r="U108" s="9" t="s">
        <v>125</v>
      </c>
      <c r="V108" s="9">
        <v>57</v>
      </c>
      <c r="W108" s="15" t="s">
        <v>31</v>
      </c>
    </row>
    <row r="109" spans="1:23" x14ac:dyDescent="0.25">
      <c r="A109" s="16" t="s">
        <v>1281</v>
      </c>
      <c r="B109" s="17" t="s">
        <v>1282</v>
      </c>
      <c r="C109" s="18">
        <v>45548</v>
      </c>
      <c r="D109" s="19">
        <v>205000</v>
      </c>
      <c r="E109" s="17" t="s">
        <v>36</v>
      </c>
      <c r="F109" s="17" t="s">
        <v>26</v>
      </c>
      <c r="G109" s="19">
        <v>205000</v>
      </c>
      <c r="H109" s="19">
        <v>77640</v>
      </c>
      <c r="I109" s="20">
        <f>H109/G109*100</f>
        <v>37.873170731707319</v>
      </c>
      <c r="J109" s="19">
        <v>155272</v>
      </c>
      <c r="K109" s="19">
        <v>30000</v>
      </c>
      <c r="L109" s="68">
        <f>G109-K109</f>
        <v>175000</v>
      </c>
      <c r="M109" s="68">
        <v>139191</v>
      </c>
      <c r="N109" s="63">
        <f>L109/M109</f>
        <v>1.2572651967440425</v>
      </c>
      <c r="O109" s="21">
        <v>1387</v>
      </c>
      <c r="P109" s="22">
        <f>L109/O109</f>
        <v>126.1715933669791</v>
      </c>
      <c r="Q109" s="44" t="s">
        <v>1280</v>
      </c>
      <c r="R109" s="17" t="s">
        <v>97</v>
      </c>
      <c r="S109" s="19">
        <v>30000</v>
      </c>
      <c r="T109" s="17" t="s">
        <v>1262</v>
      </c>
      <c r="U109" s="17" t="s">
        <v>125</v>
      </c>
      <c r="V109" s="17">
        <v>57</v>
      </c>
      <c r="W109" s="23" t="s">
        <v>31</v>
      </c>
    </row>
    <row r="110" spans="1:23" ht="15.75" thickBot="1" x14ac:dyDescent="0.3">
      <c r="A110" s="24"/>
      <c r="B110" s="25"/>
      <c r="C110" s="26"/>
      <c r="D110" s="27"/>
      <c r="E110" s="25"/>
      <c r="F110" s="25"/>
      <c r="G110" s="27"/>
      <c r="H110" s="27"/>
      <c r="I110" s="28"/>
      <c r="J110" s="27"/>
      <c r="K110" s="27"/>
      <c r="L110" s="69">
        <f>SUM(L108:L109)</f>
        <v>264500</v>
      </c>
      <c r="M110" s="69">
        <f>SUM(M108:M109)</f>
        <v>237833</v>
      </c>
      <c r="N110" s="64">
        <f>L110/M110</f>
        <v>1.1121248943586466</v>
      </c>
      <c r="O110" s="29"/>
      <c r="P110" s="30"/>
      <c r="Q110" s="45"/>
      <c r="R110" s="25"/>
      <c r="S110" s="27"/>
      <c r="T110" s="25"/>
      <c r="U110" s="25"/>
      <c r="V110" s="25"/>
      <c r="W110" s="31"/>
    </row>
    <row r="111" spans="1:23" x14ac:dyDescent="0.25">
      <c r="A111" s="17"/>
      <c r="B111" s="17"/>
      <c r="C111" s="18"/>
      <c r="D111" s="19"/>
      <c r="E111" s="17"/>
      <c r="F111" s="17"/>
      <c r="G111" s="19"/>
      <c r="H111" s="19"/>
      <c r="I111" s="20"/>
      <c r="J111" s="19"/>
      <c r="K111" s="19"/>
      <c r="L111" s="68"/>
      <c r="M111" s="68"/>
      <c r="N111" s="63"/>
      <c r="O111" s="21"/>
      <c r="P111" s="22"/>
      <c r="Q111" s="44"/>
      <c r="R111" s="17"/>
      <c r="S111" s="19"/>
      <c r="T111" s="17"/>
      <c r="U111" s="17"/>
      <c r="V111" s="17"/>
      <c r="W111" s="17"/>
    </row>
    <row r="112" spans="1:23" x14ac:dyDescent="0.25">
      <c r="A112" s="17"/>
      <c r="B112" s="17"/>
      <c r="C112" s="18"/>
      <c r="D112" s="19"/>
      <c r="E112" s="17"/>
      <c r="F112" s="17"/>
      <c r="G112" s="19"/>
      <c r="H112" s="19"/>
      <c r="I112" s="20"/>
      <c r="J112" s="19"/>
      <c r="K112" s="19"/>
      <c r="L112" s="68"/>
      <c r="M112" s="68"/>
      <c r="N112" s="63"/>
      <c r="O112" s="21"/>
      <c r="P112" s="22"/>
      <c r="Q112" s="44"/>
      <c r="R112" s="17"/>
      <c r="S112" s="19"/>
      <c r="T112" s="17"/>
      <c r="U112" s="17"/>
      <c r="V112" s="17"/>
      <c r="W112" s="17"/>
    </row>
    <row r="113" spans="1:23" ht="15.75" thickBot="1" x14ac:dyDescent="0.3">
      <c r="A113" s="41" t="s">
        <v>1283</v>
      </c>
      <c r="B113" s="17"/>
      <c r="C113" s="18"/>
      <c r="D113" s="19"/>
      <c r="E113" s="17"/>
      <c r="F113" s="17"/>
      <c r="G113" s="19"/>
      <c r="H113" s="19"/>
      <c r="I113" s="20"/>
      <c r="J113" s="19"/>
      <c r="K113" s="19"/>
      <c r="L113" s="68"/>
      <c r="M113" s="68"/>
      <c r="N113" s="63"/>
      <c r="O113" s="21"/>
      <c r="P113" s="22"/>
      <c r="Q113" s="44"/>
      <c r="R113" s="17"/>
      <c r="S113" s="19"/>
      <c r="T113" s="17"/>
      <c r="U113" s="17"/>
      <c r="V113" s="17"/>
      <c r="W113" s="17"/>
    </row>
    <row r="114" spans="1:23" x14ac:dyDescent="0.25">
      <c r="A114" s="8" t="s">
        <v>1284</v>
      </c>
      <c r="B114" s="9" t="s">
        <v>1285</v>
      </c>
      <c r="C114" s="10">
        <v>45114</v>
      </c>
      <c r="D114" s="11">
        <v>215000</v>
      </c>
      <c r="E114" s="9" t="s">
        <v>25</v>
      </c>
      <c r="F114" s="9" t="s">
        <v>26</v>
      </c>
      <c r="G114" s="11">
        <v>215000</v>
      </c>
      <c r="H114" s="11">
        <v>102480</v>
      </c>
      <c r="I114" s="12">
        <f>H114/G114*100</f>
        <v>47.665116279069771</v>
      </c>
      <c r="J114" s="11">
        <v>204959</v>
      </c>
      <c r="K114" s="11">
        <v>45000</v>
      </c>
      <c r="L114" s="67">
        <f>G114-K114</f>
        <v>170000</v>
      </c>
      <c r="M114" s="67">
        <v>105933</v>
      </c>
      <c r="N114" s="62">
        <f>L114/M114</f>
        <v>1.6047879319947513</v>
      </c>
      <c r="O114" s="13">
        <v>1218</v>
      </c>
      <c r="P114" s="14">
        <f>L114/O114</f>
        <v>139.57307060755338</v>
      </c>
      <c r="Q114" s="43" t="s">
        <v>1286</v>
      </c>
      <c r="R114" s="9" t="s">
        <v>28</v>
      </c>
      <c r="S114" s="11">
        <v>45000</v>
      </c>
      <c r="T114" s="9" t="s">
        <v>1287</v>
      </c>
      <c r="U114" s="9" t="s">
        <v>125</v>
      </c>
      <c r="V114" s="9">
        <v>53</v>
      </c>
      <c r="W114" s="15" t="s">
        <v>31</v>
      </c>
    </row>
    <row r="115" spans="1:23" x14ac:dyDescent="0.25">
      <c r="A115" s="16" t="s">
        <v>1288</v>
      </c>
      <c r="B115" s="17" t="s">
        <v>1289</v>
      </c>
      <c r="C115" s="18">
        <v>45371</v>
      </c>
      <c r="D115" s="19">
        <v>180000</v>
      </c>
      <c r="E115" s="17" t="s">
        <v>25</v>
      </c>
      <c r="F115" s="17" t="s">
        <v>26</v>
      </c>
      <c r="G115" s="19">
        <v>180000</v>
      </c>
      <c r="H115" s="19">
        <v>102510</v>
      </c>
      <c r="I115" s="20">
        <f>H115/G115*100</f>
        <v>56.95</v>
      </c>
      <c r="J115" s="19">
        <v>205025</v>
      </c>
      <c r="K115" s="19">
        <v>45000</v>
      </c>
      <c r="L115" s="68">
        <f>G115-K115</f>
        <v>135000</v>
      </c>
      <c r="M115" s="68">
        <v>105976</v>
      </c>
      <c r="N115" s="63">
        <f>L115/M115</f>
        <v>1.2738733298105231</v>
      </c>
      <c r="O115" s="21">
        <v>1218</v>
      </c>
      <c r="P115" s="22">
        <f>L115/O115</f>
        <v>110.83743842364532</v>
      </c>
      <c r="Q115" s="44" t="s">
        <v>1286</v>
      </c>
      <c r="R115" s="17" t="s">
        <v>28</v>
      </c>
      <c r="S115" s="19">
        <v>45000</v>
      </c>
      <c r="T115" s="17" t="s">
        <v>1287</v>
      </c>
      <c r="U115" s="17" t="s">
        <v>125</v>
      </c>
      <c r="V115" s="17">
        <v>53</v>
      </c>
      <c r="W115" s="23" t="s">
        <v>31</v>
      </c>
    </row>
    <row r="116" spans="1:23" x14ac:dyDescent="0.25">
      <c r="A116" s="16" t="s">
        <v>1290</v>
      </c>
      <c r="B116" s="17" t="s">
        <v>1291</v>
      </c>
      <c r="C116" s="18">
        <v>45378</v>
      </c>
      <c r="D116" s="19">
        <v>217000</v>
      </c>
      <c r="E116" s="17" t="s">
        <v>25</v>
      </c>
      <c r="F116" s="17" t="s">
        <v>26</v>
      </c>
      <c r="G116" s="19">
        <v>217000</v>
      </c>
      <c r="H116" s="19">
        <v>102510</v>
      </c>
      <c r="I116" s="20">
        <f>H116/G116*100</f>
        <v>47.23963133640553</v>
      </c>
      <c r="J116" s="19">
        <v>205025</v>
      </c>
      <c r="K116" s="19">
        <v>45000</v>
      </c>
      <c r="L116" s="68">
        <f>G116-K116</f>
        <v>172000</v>
      </c>
      <c r="M116" s="68">
        <v>105976</v>
      </c>
      <c r="N116" s="63">
        <f>L116/M116</f>
        <v>1.623008983166</v>
      </c>
      <c r="O116" s="21">
        <v>1218</v>
      </c>
      <c r="P116" s="22">
        <f>L116/O116</f>
        <v>141.21510673234812</v>
      </c>
      <c r="Q116" s="44" t="s">
        <v>1286</v>
      </c>
      <c r="R116" s="17" t="s">
        <v>28</v>
      </c>
      <c r="S116" s="19">
        <v>45000</v>
      </c>
      <c r="T116" s="17" t="s">
        <v>1287</v>
      </c>
      <c r="U116" s="17" t="s">
        <v>125</v>
      </c>
      <c r="V116" s="17">
        <v>53</v>
      </c>
      <c r="W116" s="23" t="s">
        <v>31</v>
      </c>
    </row>
    <row r="117" spans="1:23" ht="15.75" thickBot="1" x14ac:dyDescent="0.3">
      <c r="A117" s="38"/>
      <c r="B117" s="32"/>
      <c r="C117" s="33"/>
      <c r="D117" s="34"/>
      <c r="E117" s="32"/>
      <c r="F117" s="32"/>
      <c r="G117" s="34"/>
      <c r="H117" s="34"/>
      <c r="I117" s="35"/>
      <c r="J117" s="34"/>
      <c r="K117" s="34"/>
      <c r="L117" s="70">
        <f>SUM(L114:L116)</f>
        <v>477000</v>
      </c>
      <c r="M117" s="70">
        <f>SUM(M114:M116)</f>
        <v>317885</v>
      </c>
      <c r="N117" s="65">
        <f>L117/M117</f>
        <v>1.500542649071205</v>
      </c>
      <c r="O117" s="36"/>
      <c r="P117" s="37"/>
      <c r="Q117" s="46"/>
      <c r="R117" s="32"/>
      <c r="S117" s="34"/>
      <c r="T117" s="32"/>
      <c r="U117" s="32"/>
      <c r="V117" s="32"/>
      <c r="W117" s="39"/>
    </row>
    <row r="118" spans="1:23" ht="15.75" thickTop="1" x14ac:dyDescent="0.25">
      <c r="A118" s="16"/>
      <c r="B118" s="17"/>
      <c r="C118" s="18"/>
      <c r="D118" s="19"/>
      <c r="E118" s="17"/>
      <c r="F118" s="17"/>
      <c r="G118" s="19"/>
      <c r="H118" s="19"/>
      <c r="I118" s="20"/>
      <c r="J118" s="19"/>
      <c r="K118" s="19"/>
      <c r="L118" s="68"/>
      <c r="M118" s="68"/>
      <c r="N118" s="63"/>
      <c r="O118" s="21"/>
      <c r="P118" s="22"/>
      <c r="Q118" s="44"/>
      <c r="R118" s="17"/>
      <c r="S118" s="19"/>
      <c r="T118" s="17"/>
      <c r="U118" s="17"/>
      <c r="V118" s="17"/>
      <c r="W118" s="23"/>
    </row>
    <row r="119" spans="1:23" x14ac:dyDescent="0.25">
      <c r="A119" s="40" t="s">
        <v>1292</v>
      </c>
      <c r="B119" s="17"/>
      <c r="C119" s="18"/>
      <c r="D119" s="19"/>
      <c r="E119" s="17"/>
      <c r="F119" s="17"/>
      <c r="G119" s="19"/>
      <c r="H119" s="19"/>
      <c r="I119" s="20"/>
      <c r="J119" s="19"/>
      <c r="K119" s="19"/>
      <c r="L119" s="68"/>
      <c r="M119" s="68"/>
      <c r="N119" s="63"/>
      <c r="O119" s="21"/>
      <c r="P119" s="22"/>
      <c r="Q119" s="44"/>
      <c r="R119" s="17"/>
      <c r="S119" s="19"/>
      <c r="T119" s="17"/>
      <c r="U119" s="17"/>
      <c r="V119" s="17"/>
      <c r="W119" s="23"/>
    </row>
    <row r="120" spans="1:23" x14ac:dyDescent="0.25">
      <c r="A120" s="16" t="s">
        <v>1293</v>
      </c>
      <c r="B120" s="17" t="s">
        <v>1294</v>
      </c>
      <c r="C120" s="18">
        <v>45399</v>
      </c>
      <c r="D120" s="19">
        <v>167000</v>
      </c>
      <c r="E120" s="17" t="s">
        <v>25</v>
      </c>
      <c r="F120" s="17" t="s">
        <v>26</v>
      </c>
      <c r="G120" s="19">
        <v>167000</v>
      </c>
      <c r="H120" s="19">
        <v>83410</v>
      </c>
      <c r="I120" s="20">
        <f t="shared" ref="I120:I125" si="19">H120/G120*100</f>
        <v>49.946107784431135</v>
      </c>
      <c r="J120" s="19">
        <v>166816</v>
      </c>
      <c r="K120" s="19">
        <v>45000</v>
      </c>
      <c r="L120" s="68">
        <f t="shared" ref="L120:L125" si="20">G120-K120</f>
        <v>122000</v>
      </c>
      <c r="M120" s="68">
        <v>99037</v>
      </c>
      <c r="N120" s="63">
        <f t="shared" ref="N120:N126" si="21">L120/M120</f>
        <v>1.2318628391409272</v>
      </c>
      <c r="O120" s="21">
        <v>1050</v>
      </c>
      <c r="P120" s="22">
        <f t="shared" ref="P120:P125" si="22">L120/O120</f>
        <v>116.19047619047619</v>
      </c>
      <c r="Q120" s="44" t="s">
        <v>1286</v>
      </c>
      <c r="R120" s="17" t="s">
        <v>97</v>
      </c>
      <c r="S120" s="19">
        <v>45000</v>
      </c>
      <c r="T120" s="17" t="s">
        <v>1287</v>
      </c>
      <c r="U120" s="17" t="s">
        <v>125</v>
      </c>
      <c r="V120" s="17">
        <v>55</v>
      </c>
      <c r="W120" s="23" t="s">
        <v>31</v>
      </c>
    </row>
    <row r="121" spans="1:23" x14ac:dyDescent="0.25">
      <c r="A121" s="16" t="s">
        <v>1295</v>
      </c>
      <c r="B121" s="17" t="s">
        <v>1296</v>
      </c>
      <c r="C121" s="18">
        <v>45260</v>
      </c>
      <c r="D121" s="19">
        <v>165100</v>
      </c>
      <c r="E121" s="17" t="s">
        <v>36</v>
      </c>
      <c r="F121" s="17" t="s">
        <v>26</v>
      </c>
      <c r="G121" s="19">
        <v>165100</v>
      </c>
      <c r="H121" s="19">
        <v>79560</v>
      </c>
      <c r="I121" s="20">
        <f t="shared" si="19"/>
        <v>48.188976377952756</v>
      </c>
      <c r="J121" s="19">
        <v>159112</v>
      </c>
      <c r="K121" s="19">
        <v>45000</v>
      </c>
      <c r="L121" s="68">
        <f t="shared" si="20"/>
        <v>120100</v>
      </c>
      <c r="M121" s="68">
        <v>92773</v>
      </c>
      <c r="N121" s="63">
        <f t="shared" si="21"/>
        <v>1.2945576838088668</v>
      </c>
      <c r="O121" s="21">
        <v>1014</v>
      </c>
      <c r="P121" s="22">
        <f t="shared" si="22"/>
        <v>118.44181459566074</v>
      </c>
      <c r="Q121" s="44" t="s">
        <v>1286</v>
      </c>
      <c r="R121" s="17" t="s">
        <v>97</v>
      </c>
      <c r="S121" s="19">
        <v>45000</v>
      </c>
      <c r="T121" s="17" t="s">
        <v>1287</v>
      </c>
      <c r="U121" s="17" t="s">
        <v>125</v>
      </c>
      <c r="V121" s="17">
        <v>53</v>
      </c>
      <c r="W121" s="23" t="s">
        <v>31</v>
      </c>
    </row>
    <row r="122" spans="1:23" x14ac:dyDescent="0.25">
      <c r="A122" s="16" t="s">
        <v>1297</v>
      </c>
      <c r="B122" s="17" t="s">
        <v>1298</v>
      </c>
      <c r="C122" s="18">
        <v>45502</v>
      </c>
      <c r="D122" s="19">
        <v>174900</v>
      </c>
      <c r="E122" s="17" t="s">
        <v>36</v>
      </c>
      <c r="F122" s="17" t="s">
        <v>26</v>
      </c>
      <c r="G122" s="19">
        <v>174900</v>
      </c>
      <c r="H122" s="19">
        <v>83120</v>
      </c>
      <c r="I122" s="20">
        <f t="shared" si="19"/>
        <v>47.524299599771297</v>
      </c>
      <c r="J122" s="19">
        <v>166240</v>
      </c>
      <c r="K122" s="19">
        <v>45000</v>
      </c>
      <c r="L122" s="68">
        <f t="shared" si="20"/>
        <v>129900</v>
      </c>
      <c r="M122" s="68">
        <v>98569</v>
      </c>
      <c r="N122" s="63">
        <f t="shared" si="21"/>
        <v>1.3178585559354361</v>
      </c>
      <c r="O122" s="21">
        <v>1014</v>
      </c>
      <c r="P122" s="22">
        <f t="shared" si="22"/>
        <v>128.10650887573965</v>
      </c>
      <c r="Q122" s="44" t="s">
        <v>1286</v>
      </c>
      <c r="R122" s="17" t="s">
        <v>97</v>
      </c>
      <c r="S122" s="19">
        <v>45000</v>
      </c>
      <c r="T122" s="17" t="s">
        <v>1287</v>
      </c>
      <c r="U122" s="17" t="s">
        <v>125</v>
      </c>
      <c r="V122" s="17">
        <v>54</v>
      </c>
      <c r="W122" s="23" t="s">
        <v>31</v>
      </c>
    </row>
    <row r="123" spans="1:23" x14ac:dyDescent="0.25">
      <c r="A123" s="16" t="s">
        <v>1299</v>
      </c>
      <c r="B123" s="17" t="s">
        <v>1300</v>
      </c>
      <c r="C123" s="18">
        <v>45152</v>
      </c>
      <c r="D123" s="19">
        <v>167000</v>
      </c>
      <c r="E123" s="17" t="s">
        <v>36</v>
      </c>
      <c r="F123" s="17" t="s">
        <v>26</v>
      </c>
      <c r="G123" s="19">
        <v>167000</v>
      </c>
      <c r="H123" s="19">
        <v>84140</v>
      </c>
      <c r="I123" s="20">
        <f t="shared" si="19"/>
        <v>50.383233532934135</v>
      </c>
      <c r="J123" s="19">
        <v>168288</v>
      </c>
      <c r="K123" s="19">
        <v>45000</v>
      </c>
      <c r="L123" s="68">
        <f t="shared" si="20"/>
        <v>122000</v>
      </c>
      <c r="M123" s="68">
        <v>100234</v>
      </c>
      <c r="N123" s="63">
        <f t="shared" si="21"/>
        <v>1.2171518646367501</v>
      </c>
      <c r="O123" s="21">
        <v>1050</v>
      </c>
      <c r="P123" s="22">
        <f t="shared" si="22"/>
        <v>116.19047619047619</v>
      </c>
      <c r="Q123" s="44" t="s">
        <v>1286</v>
      </c>
      <c r="R123" s="17" t="s">
        <v>97</v>
      </c>
      <c r="S123" s="19">
        <v>45000</v>
      </c>
      <c r="T123" s="17" t="s">
        <v>1287</v>
      </c>
      <c r="U123" s="17" t="s">
        <v>125</v>
      </c>
      <c r="V123" s="17">
        <v>54</v>
      </c>
      <c r="W123" s="23" t="s">
        <v>31</v>
      </c>
    </row>
    <row r="124" spans="1:23" x14ac:dyDescent="0.25">
      <c r="A124" s="16" t="s">
        <v>1301</v>
      </c>
      <c r="B124" s="17" t="s">
        <v>1302</v>
      </c>
      <c r="C124" s="18">
        <v>45702</v>
      </c>
      <c r="D124" s="19">
        <v>175000</v>
      </c>
      <c r="E124" s="17" t="s">
        <v>25</v>
      </c>
      <c r="F124" s="17" t="s">
        <v>26</v>
      </c>
      <c r="G124" s="19">
        <v>175000</v>
      </c>
      <c r="H124" s="19">
        <v>82480</v>
      </c>
      <c r="I124" s="20">
        <f t="shared" si="19"/>
        <v>47.131428571428572</v>
      </c>
      <c r="J124" s="19">
        <v>164961</v>
      </c>
      <c r="K124" s="19">
        <v>45000</v>
      </c>
      <c r="L124" s="68">
        <f t="shared" si="20"/>
        <v>130000</v>
      </c>
      <c r="M124" s="68">
        <v>97529</v>
      </c>
      <c r="N124" s="63">
        <f t="shared" si="21"/>
        <v>1.3329368700591619</v>
      </c>
      <c r="O124" s="21">
        <v>1014</v>
      </c>
      <c r="P124" s="22">
        <f t="shared" si="22"/>
        <v>128.2051282051282</v>
      </c>
      <c r="Q124" s="44" t="s">
        <v>1286</v>
      </c>
      <c r="R124" s="17" t="s">
        <v>97</v>
      </c>
      <c r="S124" s="19">
        <v>45000</v>
      </c>
      <c r="T124" s="17" t="s">
        <v>1287</v>
      </c>
      <c r="U124" s="17" t="s">
        <v>125</v>
      </c>
      <c r="V124" s="17">
        <v>54</v>
      </c>
      <c r="W124" s="23" t="s">
        <v>31</v>
      </c>
    </row>
    <row r="125" spans="1:23" x14ac:dyDescent="0.25">
      <c r="A125" s="16" t="s">
        <v>1303</v>
      </c>
      <c r="B125" s="17" t="s">
        <v>1304</v>
      </c>
      <c r="C125" s="18">
        <v>45240</v>
      </c>
      <c r="D125" s="19">
        <v>170000</v>
      </c>
      <c r="E125" s="17" t="s">
        <v>25</v>
      </c>
      <c r="F125" s="17" t="s">
        <v>26</v>
      </c>
      <c r="G125" s="19">
        <v>170000</v>
      </c>
      <c r="H125" s="19">
        <v>83000</v>
      </c>
      <c r="I125" s="20">
        <f t="shared" si="19"/>
        <v>48.823529411764703</v>
      </c>
      <c r="J125" s="19">
        <v>166007</v>
      </c>
      <c r="K125" s="19">
        <v>45000</v>
      </c>
      <c r="L125" s="68">
        <f t="shared" si="20"/>
        <v>125000</v>
      </c>
      <c r="M125" s="68">
        <v>98379</v>
      </c>
      <c r="N125" s="63">
        <f t="shared" si="21"/>
        <v>1.2705963671108671</v>
      </c>
      <c r="O125" s="21">
        <v>1050</v>
      </c>
      <c r="P125" s="22">
        <f t="shared" si="22"/>
        <v>119.04761904761905</v>
      </c>
      <c r="Q125" s="44" t="s">
        <v>1286</v>
      </c>
      <c r="R125" s="17" t="s">
        <v>97</v>
      </c>
      <c r="S125" s="19">
        <v>45000</v>
      </c>
      <c r="T125" s="17" t="s">
        <v>1287</v>
      </c>
      <c r="U125" s="17" t="s">
        <v>125</v>
      </c>
      <c r="V125" s="17">
        <v>53</v>
      </c>
      <c r="W125" s="23" t="s">
        <v>31</v>
      </c>
    </row>
    <row r="126" spans="1:23" ht="15.75" thickBot="1" x14ac:dyDescent="0.3">
      <c r="A126" s="24"/>
      <c r="B126" s="25"/>
      <c r="C126" s="26"/>
      <c r="D126" s="27"/>
      <c r="E126" s="25"/>
      <c r="F126" s="25"/>
      <c r="G126" s="27"/>
      <c r="H126" s="27"/>
      <c r="I126" s="28"/>
      <c r="J126" s="27"/>
      <c r="K126" s="27"/>
      <c r="L126" s="69">
        <f>SUM(L120:L125)</f>
        <v>749000</v>
      </c>
      <c r="M126" s="69">
        <f>SUM(M120:M125)</f>
        <v>586521</v>
      </c>
      <c r="N126" s="64">
        <f t="shared" si="21"/>
        <v>1.2770216241191705</v>
      </c>
      <c r="O126" s="29"/>
      <c r="P126" s="30"/>
      <c r="Q126" s="45"/>
      <c r="R126" s="25"/>
      <c r="S126" s="27"/>
      <c r="T126" s="25"/>
      <c r="U126" s="25"/>
      <c r="V126" s="25"/>
      <c r="W126" s="3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B680-EE39-4D0A-8E16-9EED26E5953C}">
  <dimension ref="A1:W57"/>
  <sheetViews>
    <sheetView workbookViewId="0">
      <selection activeCell="J22" sqref="J22:J23"/>
    </sheetView>
  </sheetViews>
  <sheetFormatPr defaultRowHeight="15" x14ac:dyDescent="0.25"/>
  <cols>
    <col min="1" max="1" width="26.140625" bestFit="1" customWidth="1"/>
    <col min="2" max="2" width="20.1406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41" t="s">
        <v>1305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1306</v>
      </c>
      <c r="B3" s="9" t="s">
        <v>1307</v>
      </c>
      <c r="C3" s="10">
        <v>45621</v>
      </c>
      <c r="D3" s="11">
        <v>505000</v>
      </c>
      <c r="E3" s="9" t="s">
        <v>36</v>
      </c>
      <c r="F3" s="9" t="s">
        <v>26</v>
      </c>
      <c r="G3" s="11">
        <v>505000</v>
      </c>
      <c r="H3" s="11">
        <v>234260</v>
      </c>
      <c r="I3" s="12">
        <f>H3/G3*100</f>
        <v>46.388118811881192</v>
      </c>
      <c r="J3" s="11">
        <v>468529</v>
      </c>
      <c r="K3" s="11">
        <v>105952</v>
      </c>
      <c r="L3" s="67">
        <f>G3-K3</f>
        <v>399048</v>
      </c>
      <c r="M3" s="67">
        <v>175157</v>
      </c>
      <c r="N3" s="62">
        <f t="shared" ref="N3:N8" si="0">L3/M3</f>
        <v>2.2782303875951291</v>
      </c>
      <c r="O3" s="13">
        <v>1817</v>
      </c>
      <c r="P3" s="14">
        <f>L3/O3</f>
        <v>219.6191524490919</v>
      </c>
      <c r="Q3" s="43" t="s">
        <v>1308</v>
      </c>
      <c r="R3" s="9" t="s">
        <v>28</v>
      </c>
      <c r="S3" s="11">
        <v>101251</v>
      </c>
      <c r="T3" s="9" t="s">
        <v>1309</v>
      </c>
      <c r="U3" s="9" t="s">
        <v>30</v>
      </c>
      <c r="V3" s="9">
        <v>54</v>
      </c>
      <c r="W3" s="15" t="s">
        <v>31</v>
      </c>
    </row>
    <row r="4" spans="1:23" x14ac:dyDescent="0.25">
      <c r="A4" s="16" t="s">
        <v>1310</v>
      </c>
      <c r="B4" s="17" t="s">
        <v>1311</v>
      </c>
      <c r="C4" s="18">
        <v>45191</v>
      </c>
      <c r="D4" s="19">
        <v>369000</v>
      </c>
      <c r="E4" s="17" t="s">
        <v>36</v>
      </c>
      <c r="F4" s="17" t="s">
        <v>26</v>
      </c>
      <c r="G4" s="19">
        <v>369000</v>
      </c>
      <c r="H4" s="19">
        <v>245090</v>
      </c>
      <c r="I4" s="20">
        <f>H4/G4*100</f>
        <v>66.420054200541998</v>
      </c>
      <c r="J4" s="19">
        <v>490179</v>
      </c>
      <c r="K4" s="19">
        <v>105668</v>
      </c>
      <c r="L4" s="68">
        <f>G4-K4</f>
        <v>263332</v>
      </c>
      <c r="M4" s="68">
        <v>185754</v>
      </c>
      <c r="N4" s="63">
        <f t="shared" si="0"/>
        <v>1.4176383819460145</v>
      </c>
      <c r="O4" s="21">
        <v>2053</v>
      </c>
      <c r="P4" s="22">
        <f>L4/O4</f>
        <v>128.26692644909889</v>
      </c>
      <c r="Q4" s="44" t="s">
        <v>1308</v>
      </c>
      <c r="R4" s="17" t="s">
        <v>28</v>
      </c>
      <c r="S4" s="19">
        <v>105668</v>
      </c>
      <c r="T4" s="17" t="s">
        <v>1309</v>
      </c>
      <c r="U4" s="17" t="s">
        <v>30</v>
      </c>
      <c r="V4" s="17">
        <v>53</v>
      </c>
      <c r="W4" s="23" t="s">
        <v>31</v>
      </c>
    </row>
    <row r="5" spans="1:23" x14ac:dyDescent="0.25">
      <c r="A5" s="16" t="s">
        <v>1312</v>
      </c>
      <c r="B5" s="17" t="s">
        <v>1313</v>
      </c>
      <c r="C5" s="18">
        <v>45706</v>
      </c>
      <c r="D5" s="19">
        <v>575000</v>
      </c>
      <c r="E5" s="17" t="s">
        <v>36</v>
      </c>
      <c r="F5" s="17" t="s">
        <v>26</v>
      </c>
      <c r="G5" s="19">
        <v>575000</v>
      </c>
      <c r="H5" s="19">
        <v>282540</v>
      </c>
      <c r="I5" s="20">
        <f>H5/G5*100</f>
        <v>49.13739130434783</v>
      </c>
      <c r="J5" s="19">
        <v>565087</v>
      </c>
      <c r="K5" s="19">
        <v>124111</v>
      </c>
      <c r="L5" s="68">
        <f>G5-K5</f>
        <v>450889</v>
      </c>
      <c r="M5" s="68">
        <v>213031</v>
      </c>
      <c r="N5" s="63">
        <f t="shared" si="0"/>
        <v>2.1165417239744451</v>
      </c>
      <c r="O5" s="21">
        <v>2160</v>
      </c>
      <c r="P5" s="22">
        <f>L5/O5</f>
        <v>208.7449074074074</v>
      </c>
      <c r="Q5" s="44" t="s">
        <v>1308</v>
      </c>
      <c r="R5" s="17" t="s">
        <v>28</v>
      </c>
      <c r="S5" s="19">
        <v>118579</v>
      </c>
      <c r="T5" s="17" t="s">
        <v>1309</v>
      </c>
      <c r="U5" s="17" t="s">
        <v>30</v>
      </c>
      <c r="V5" s="17">
        <v>54</v>
      </c>
      <c r="W5" s="23" t="s">
        <v>31</v>
      </c>
    </row>
    <row r="6" spans="1:23" x14ac:dyDescent="0.25">
      <c r="A6" s="16" t="s">
        <v>1314</v>
      </c>
      <c r="B6" s="17" t="s">
        <v>1315</v>
      </c>
      <c r="C6" s="18">
        <v>45145</v>
      </c>
      <c r="D6" s="19">
        <v>380000</v>
      </c>
      <c r="E6" s="17" t="s">
        <v>25</v>
      </c>
      <c r="F6" s="17" t="s">
        <v>26</v>
      </c>
      <c r="G6" s="19">
        <v>380000</v>
      </c>
      <c r="H6" s="19">
        <v>225580</v>
      </c>
      <c r="I6" s="20">
        <f>H6/G6*100</f>
        <v>59.363157894736837</v>
      </c>
      <c r="J6" s="19">
        <v>451161</v>
      </c>
      <c r="K6" s="19">
        <v>170200</v>
      </c>
      <c r="L6" s="68">
        <f>G6-K6</f>
        <v>209800</v>
      </c>
      <c r="M6" s="68">
        <v>159636</v>
      </c>
      <c r="N6" s="63">
        <f t="shared" si="0"/>
        <v>1.3142398957628605</v>
      </c>
      <c r="O6" s="21">
        <v>1342</v>
      </c>
      <c r="P6" s="22">
        <f>L6/O6</f>
        <v>156.33383010432192</v>
      </c>
      <c r="Q6" s="44" t="s">
        <v>1308</v>
      </c>
      <c r="R6" s="17" t="s">
        <v>97</v>
      </c>
      <c r="S6" s="19">
        <v>170200</v>
      </c>
      <c r="T6" s="17" t="s">
        <v>1309</v>
      </c>
      <c r="U6" s="17" t="s">
        <v>30</v>
      </c>
      <c r="V6" s="17">
        <v>48</v>
      </c>
      <c r="W6" s="23" t="s">
        <v>31</v>
      </c>
    </row>
    <row r="7" spans="1:23" x14ac:dyDescent="0.25">
      <c r="A7" s="16" t="s">
        <v>1316</v>
      </c>
      <c r="B7" s="17" t="s">
        <v>1317</v>
      </c>
      <c r="C7" s="18">
        <v>45737</v>
      </c>
      <c r="D7" s="19">
        <v>505000</v>
      </c>
      <c r="E7" s="17" t="s">
        <v>25</v>
      </c>
      <c r="F7" s="17" t="s">
        <v>26</v>
      </c>
      <c r="G7" s="19">
        <v>505000</v>
      </c>
      <c r="H7" s="19">
        <v>245610</v>
      </c>
      <c r="I7" s="20">
        <f>H7/G7*100</f>
        <v>48.635643564356435</v>
      </c>
      <c r="J7" s="19">
        <v>491210</v>
      </c>
      <c r="K7" s="19">
        <v>135567</v>
      </c>
      <c r="L7" s="68">
        <f>G7-K7</f>
        <v>369433</v>
      </c>
      <c r="M7" s="68">
        <v>245271</v>
      </c>
      <c r="N7" s="63">
        <f t="shared" si="0"/>
        <v>1.5062237280395969</v>
      </c>
      <c r="O7" s="21">
        <v>3012</v>
      </c>
      <c r="P7" s="22">
        <f>L7/O7</f>
        <v>122.65371845949535</v>
      </c>
      <c r="Q7" s="44" t="s">
        <v>1308</v>
      </c>
      <c r="R7" s="17" t="s">
        <v>85</v>
      </c>
      <c r="S7" s="19">
        <v>135567</v>
      </c>
      <c r="T7" s="17" t="s">
        <v>1309</v>
      </c>
      <c r="U7" s="17" t="s">
        <v>30</v>
      </c>
      <c r="V7" s="17">
        <v>54</v>
      </c>
      <c r="W7" s="23" t="s">
        <v>31</v>
      </c>
    </row>
    <row r="8" spans="1:23" ht="15.75" thickBot="1" x14ac:dyDescent="0.3">
      <c r="A8" s="24"/>
      <c r="B8" s="25"/>
      <c r="C8" s="26"/>
      <c r="D8" s="27"/>
      <c r="E8" s="25"/>
      <c r="F8" s="25"/>
      <c r="G8" s="27"/>
      <c r="H8" s="27"/>
      <c r="I8" s="28"/>
      <c r="J8" s="27"/>
      <c r="K8" s="27"/>
      <c r="L8" s="69">
        <f>SUM(L3:L7)</f>
        <v>1692502</v>
      </c>
      <c r="M8" s="69">
        <f>SUM(M3:M7)</f>
        <v>978849</v>
      </c>
      <c r="N8" s="64">
        <f t="shared" si="0"/>
        <v>1.7290736364853005</v>
      </c>
      <c r="O8" s="29"/>
      <c r="P8" s="30"/>
      <c r="Q8" s="45"/>
      <c r="R8" s="25"/>
      <c r="S8" s="27"/>
      <c r="T8" s="25"/>
      <c r="U8" s="25"/>
      <c r="V8" s="25"/>
      <c r="W8" s="31"/>
    </row>
    <row r="9" spans="1:23" x14ac:dyDescent="0.25">
      <c r="A9" s="17"/>
      <c r="B9" s="17"/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17"/>
    </row>
    <row r="10" spans="1:23" ht="15.75" thickBot="1" x14ac:dyDescent="0.3">
      <c r="A10" s="41" t="s">
        <v>1318</v>
      </c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17"/>
    </row>
    <row r="11" spans="1:23" x14ac:dyDescent="0.25">
      <c r="A11" s="8" t="s">
        <v>1319</v>
      </c>
      <c r="B11" s="9" t="s">
        <v>1320</v>
      </c>
      <c r="C11" s="10">
        <v>45019</v>
      </c>
      <c r="D11" s="11">
        <v>760000</v>
      </c>
      <c r="E11" s="9" t="s">
        <v>36</v>
      </c>
      <c r="F11" s="9" t="s">
        <v>26</v>
      </c>
      <c r="G11" s="11">
        <v>760000</v>
      </c>
      <c r="H11" s="11">
        <v>331450</v>
      </c>
      <c r="I11" s="12">
        <f t="shared" ref="I11:I27" si="1">H11/G11*100</f>
        <v>43.611842105263158</v>
      </c>
      <c r="J11" s="11">
        <v>662909</v>
      </c>
      <c r="K11" s="11">
        <v>185211</v>
      </c>
      <c r="L11" s="67">
        <f t="shared" ref="L11:L27" si="2">G11-K11</f>
        <v>574789</v>
      </c>
      <c r="M11" s="67">
        <v>497602</v>
      </c>
      <c r="N11" s="62">
        <f t="shared" ref="N11:N28" si="3">L11/M11</f>
        <v>1.155117945667421</v>
      </c>
      <c r="O11" s="13">
        <v>2891</v>
      </c>
      <c r="P11" s="14">
        <f t="shared" ref="P11:P27" si="4">L11/O11</f>
        <v>198.82013144240747</v>
      </c>
      <c r="Q11" s="43" t="s">
        <v>1321</v>
      </c>
      <c r="R11" s="9" t="s">
        <v>28</v>
      </c>
      <c r="S11" s="11">
        <v>175890</v>
      </c>
      <c r="T11" s="9" t="s">
        <v>1322</v>
      </c>
      <c r="U11" s="9" t="s">
        <v>30</v>
      </c>
      <c r="V11" s="9">
        <v>53</v>
      </c>
      <c r="W11" s="15" t="s">
        <v>31</v>
      </c>
    </row>
    <row r="12" spans="1:23" x14ac:dyDescent="0.25">
      <c r="A12" s="16" t="s">
        <v>1323</v>
      </c>
      <c r="B12" s="17" t="s">
        <v>1324</v>
      </c>
      <c r="C12" s="18">
        <v>45593</v>
      </c>
      <c r="D12" s="19">
        <v>768000</v>
      </c>
      <c r="E12" s="17" t="s">
        <v>36</v>
      </c>
      <c r="F12" s="17" t="s">
        <v>26</v>
      </c>
      <c r="G12" s="19">
        <v>768000</v>
      </c>
      <c r="H12" s="19">
        <v>501390</v>
      </c>
      <c r="I12" s="20">
        <f t="shared" si="1"/>
        <v>65.28515625</v>
      </c>
      <c r="J12" s="19">
        <v>1002776</v>
      </c>
      <c r="K12" s="19">
        <v>237446</v>
      </c>
      <c r="L12" s="68">
        <f t="shared" si="2"/>
        <v>530554</v>
      </c>
      <c r="M12" s="68">
        <v>797218</v>
      </c>
      <c r="N12" s="63">
        <f t="shared" si="3"/>
        <v>0.66550679989664052</v>
      </c>
      <c r="O12" s="21">
        <v>3697</v>
      </c>
      <c r="P12" s="22">
        <f t="shared" si="4"/>
        <v>143.50933189072219</v>
      </c>
      <c r="Q12" s="44" t="s">
        <v>1321</v>
      </c>
      <c r="R12" s="17" t="s">
        <v>28</v>
      </c>
      <c r="S12" s="19">
        <v>237446</v>
      </c>
      <c r="T12" s="17" t="s">
        <v>1322</v>
      </c>
      <c r="U12" s="17" t="s">
        <v>30</v>
      </c>
      <c r="V12" s="17">
        <v>69</v>
      </c>
      <c r="W12" s="23" t="s">
        <v>31</v>
      </c>
    </row>
    <row r="13" spans="1:23" x14ac:dyDescent="0.25">
      <c r="A13" s="16" t="s">
        <v>1325</v>
      </c>
      <c r="B13" s="17" t="s">
        <v>1326</v>
      </c>
      <c r="C13" s="18">
        <v>45547</v>
      </c>
      <c r="D13" s="19">
        <v>850000</v>
      </c>
      <c r="E13" s="17" t="s">
        <v>36</v>
      </c>
      <c r="F13" s="17" t="s">
        <v>26</v>
      </c>
      <c r="G13" s="19">
        <v>850000</v>
      </c>
      <c r="H13" s="19">
        <v>449810</v>
      </c>
      <c r="I13" s="20">
        <f t="shared" si="1"/>
        <v>52.91882352941176</v>
      </c>
      <c r="J13" s="19">
        <v>899617</v>
      </c>
      <c r="K13" s="19">
        <v>245861</v>
      </c>
      <c r="L13" s="68">
        <f t="shared" si="2"/>
        <v>604139</v>
      </c>
      <c r="M13" s="68">
        <v>680995</v>
      </c>
      <c r="N13" s="63">
        <f t="shared" si="3"/>
        <v>0.88714160896922889</v>
      </c>
      <c r="O13" s="21">
        <v>3136</v>
      </c>
      <c r="P13" s="22">
        <f t="shared" si="4"/>
        <v>192.64636479591837</v>
      </c>
      <c r="Q13" s="44" t="s">
        <v>1321</v>
      </c>
      <c r="R13" s="17" t="s">
        <v>28</v>
      </c>
      <c r="S13" s="19">
        <v>245861</v>
      </c>
      <c r="T13" s="17" t="s">
        <v>1322</v>
      </c>
      <c r="U13" s="17" t="s">
        <v>30</v>
      </c>
      <c r="V13" s="17">
        <v>70</v>
      </c>
      <c r="W13" s="23" t="s">
        <v>31</v>
      </c>
    </row>
    <row r="14" spans="1:23" x14ac:dyDescent="0.25">
      <c r="A14" s="16" t="s">
        <v>1327</v>
      </c>
      <c r="B14" s="17" t="s">
        <v>1328</v>
      </c>
      <c r="C14" s="18">
        <v>45064</v>
      </c>
      <c r="D14" s="19">
        <v>850000</v>
      </c>
      <c r="E14" s="17" t="s">
        <v>25</v>
      </c>
      <c r="F14" s="17" t="s">
        <v>26</v>
      </c>
      <c r="G14" s="19">
        <v>850000</v>
      </c>
      <c r="H14" s="19">
        <v>492830</v>
      </c>
      <c r="I14" s="20">
        <f t="shared" si="1"/>
        <v>57.98</v>
      </c>
      <c r="J14" s="19">
        <v>985655</v>
      </c>
      <c r="K14" s="19">
        <v>230232</v>
      </c>
      <c r="L14" s="68">
        <f t="shared" si="2"/>
        <v>619768</v>
      </c>
      <c r="M14" s="68">
        <v>786898</v>
      </c>
      <c r="N14" s="63">
        <f t="shared" si="3"/>
        <v>0.78760906750303084</v>
      </c>
      <c r="O14" s="21">
        <v>3253</v>
      </c>
      <c r="P14" s="22">
        <f t="shared" si="4"/>
        <v>190.52197971103595</v>
      </c>
      <c r="Q14" s="44" t="s">
        <v>1321</v>
      </c>
      <c r="R14" s="17" t="s">
        <v>28</v>
      </c>
      <c r="S14" s="19">
        <v>230232</v>
      </c>
      <c r="T14" s="17" t="s">
        <v>1322</v>
      </c>
      <c r="U14" s="17" t="s">
        <v>30</v>
      </c>
      <c r="V14" s="17">
        <v>72</v>
      </c>
      <c r="W14" s="23" t="s">
        <v>31</v>
      </c>
    </row>
    <row r="15" spans="1:23" x14ac:dyDescent="0.25">
      <c r="A15" s="16" t="s">
        <v>1329</v>
      </c>
      <c r="B15" s="17" t="s">
        <v>1330</v>
      </c>
      <c r="C15" s="18">
        <v>45441</v>
      </c>
      <c r="D15" s="19">
        <v>775000</v>
      </c>
      <c r="E15" s="17" t="s">
        <v>36</v>
      </c>
      <c r="F15" s="17" t="s">
        <v>26</v>
      </c>
      <c r="G15" s="19">
        <v>775000</v>
      </c>
      <c r="H15" s="19">
        <v>497640</v>
      </c>
      <c r="I15" s="20">
        <f t="shared" si="1"/>
        <v>64.211612903225799</v>
      </c>
      <c r="J15" s="19">
        <v>995281</v>
      </c>
      <c r="K15" s="19">
        <v>251873</v>
      </c>
      <c r="L15" s="68">
        <f t="shared" si="2"/>
        <v>523127</v>
      </c>
      <c r="M15" s="68">
        <v>774383</v>
      </c>
      <c r="N15" s="63">
        <f t="shared" si="3"/>
        <v>0.67554039796844711</v>
      </c>
      <c r="O15" s="21">
        <v>3507</v>
      </c>
      <c r="P15" s="22">
        <f t="shared" si="4"/>
        <v>149.16652409466781</v>
      </c>
      <c r="Q15" s="44" t="s">
        <v>1321</v>
      </c>
      <c r="R15" s="17" t="s">
        <v>28</v>
      </c>
      <c r="S15" s="19">
        <v>251873</v>
      </c>
      <c r="T15" s="17" t="s">
        <v>1322</v>
      </c>
      <c r="U15" s="17" t="s">
        <v>30</v>
      </c>
      <c r="V15" s="17">
        <v>71</v>
      </c>
      <c r="W15" s="23" t="s">
        <v>31</v>
      </c>
    </row>
    <row r="16" spans="1:23" x14ac:dyDescent="0.25">
      <c r="A16" s="16" t="s">
        <v>1331</v>
      </c>
      <c r="B16" s="17" t="s">
        <v>1332</v>
      </c>
      <c r="C16" s="18">
        <v>45198</v>
      </c>
      <c r="D16" s="19">
        <v>850000</v>
      </c>
      <c r="E16" s="17" t="s">
        <v>36</v>
      </c>
      <c r="F16" s="17" t="s">
        <v>26</v>
      </c>
      <c r="G16" s="19">
        <v>850000</v>
      </c>
      <c r="H16" s="19">
        <v>431620</v>
      </c>
      <c r="I16" s="20">
        <f t="shared" si="1"/>
        <v>50.778823529411767</v>
      </c>
      <c r="J16" s="19">
        <v>863242</v>
      </c>
      <c r="K16" s="19">
        <v>227226</v>
      </c>
      <c r="L16" s="68">
        <f t="shared" si="2"/>
        <v>622774</v>
      </c>
      <c r="M16" s="68">
        <v>662516</v>
      </c>
      <c r="N16" s="63">
        <f t="shared" si="3"/>
        <v>0.94001352420167961</v>
      </c>
      <c r="O16" s="21">
        <v>2939</v>
      </c>
      <c r="P16" s="22">
        <f t="shared" si="4"/>
        <v>211.89996597482136</v>
      </c>
      <c r="Q16" s="44" t="s">
        <v>1321</v>
      </c>
      <c r="R16" s="17" t="s">
        <v>28</v>
      </c>
      <c r="S16" s="19">
        <v>227226</v>
      </c>
      <c r="T16" s="17" t="s">
        <v>1322</v>
      </c>
      <c r="U16" s="17" t="s">
        <v>30</v>
      </c>
      <c r="V16" s="17">
        <v>70</v>
      </c>
      <c r="W16" s="23" t="s">
        <v>31</v>
      </c>
    </row>
    <row r="17" spans="1:23" x14ac:dyDescent="0.25">
      <c r="A17" s="16" t="s">
        <v>1333</v>
      </c>
      <c r="B17" s="17" t="s">
        <v>1334</v>
      </c>
      <c r="C17" s="18">
        <v>45191</v>
      </c>
      <c r="D17" s="19">
        <v>883000</v>
      </c>
      <c r="E17" s="17" t="s">
        <v>36</v>
      </c>
      <c r="F17" s="17" t="s">
        <v>26</v>
      </c>
      <c r="G17" s="19">
        <v>883000</v>
      </c>
      <c r="H17" s="19">
        <v>477140</v>
      </c>
      <c r="I17" s="20">
        <f t="shared" si="1"/>
        <v>54.036240090600231</v>
      </c>
      <c r="J17" s="19">
        <v>954275</v>
      </c>
      <c r="K17" s="19">
        <v>268103</v>
      </c>
      <c r="L17" s="68">
        <f t="shared" si="2"/>
        <v>614897</v>
      </c>
      <c r="M17" s="68">
        <v>714762</v>
      </c>
      <c r="N17" s="63">
        <f t="shared" si="3"/>
        <v>0.86028216385314271</v>
      </c>
      <c r="O17" s="21">
        <v>3323</v>
      </c>
      <c r="P17" s="22">
        <f t="shared" si="4"/>
        <v>185.04273247065905</v>
      </c>
      <c r="Q17" s="44" t="s">
        <v>1321</v>
      </c>
      <c r="R17" s="17" t="s">
        <v>28</v>
      </c>
      <c r="S17" s="19">
        <v>268103</v>
      </c>
      <c r="T17" s="17" t="s">
        <v>1322</v>
      </c>
      <c r="U17" s="17" t="s">
        <v>30</v>
      </c>
      <c r="V17" s="17">
        <v>71</v>
      </c>
      <c r="W17" s="23" t="s">
        <v>31</v>
      </c>
    </row>
    <row r="18" spans="1:23" x14ac:dyDescent="0.25">
      <c r="A18" s="16" t="s">
        <v>1335</v>
      </c>
      <c r="B18" s="17" t="s">
        <v>1336</v>
      </c>
      <c r="C18" s="18">
        <v>45128</v>
      </c>
      <c r="D18" s="19">
        <v>800000</v>
      </c>
      <c r="E18" s="17" t="s">
        <v>36</v>
      </c>
      <c r="F18" s="17" t="s">
        <v>26</v>
      </c>
      <c r="G18" s="19">
        <v>800000</v>
      </c>
      <c r="H18" s="19">
        <v>442860</v>
      </c>
      <c r="I18" s="20">
        <f t="shared" si="1"/>
        <v>55.357500000000002</v>
      </c>
      <c r="J18" s="19">
        <v>885719</v>
      </c>
      <c r="K18" s="19">
        <v>256682</v>
      </c>
      <c r="L18" s="68">
        <f t="shared" si="2"/>
        <v>543318</v>
      </c>
      <c r="M18" s="68">
        <v>655246</v>
      </c>
      <c r="N18" s="63">
        <f t="shared" si="3"/>
        <v>0.82918171190667322</v>
      </c>
      <c r="O18" s="21">
        <v>3239</v>
      </c>
      <c r="P18" s="22">
        <f t="shared" si="4"/>
        <v>167.74251312133376</v>
      </c>
      <c r="Q18" s="44" t="s">
        <v>1321</v>
      </c>
      <c r="R18" s="17" t="s">
        <v>28</v>
      </c>
      <c r="S18" s="19">
        <v>256682</v>
      </c>
      <c r="T18" s="17" t="s">
        <v>1322</v>
      </c>
      <c r="U18" s="17" t="s">
        <v>30</v>
      </c>
      <c r="V18" s="17">
        <v>70</v>
      </c>
      <c r="W18" s="23" t="s">
        <v>31</v>
      </c>
    </row>
    <row r="19" spans="1:23" x14ac:dyDescent="0.25">
      <c r="A19" s="16" t="s">
        <v>1337</v>
      </c>
      <c r="B19" s="17" t="s">
        <v>1338</v>
      </c>
      <c r="C19" s="18">
        <v>45149</v>
      </c>
      <c r="D19" s="19">
        <v>927500</v>
      </c>
      <c r="E19" s="17" t="s">
        <v>36</v>
      </c>
      <c r="F19" s="17" t="s">
        <v>26</v>
      </c>
      <c r="G19" s="19">
        <v>927500</v>
      </c>
      <c r="H19" s="19">
        <v>520390</v>
      </c>
      <c r="I19" s="20">
        <f t="shared" si="1"/>
        <v>56.106738544474389</v>
      </c>
      <c r="J19" s="19">
        <v>1040785</v>
      </c>
      <c r="K19" s="19">
        <v>303870</v>
      </c>
      <c r="L19" s="68">
        <f t="shared" si="2"/>
        <v>623630</v>
      </c>
      <c r="M19" s="68">
        <v>767619</v>
      </c>
      <c r="N19" s="63">
        <f t="shared" si="3"/>
        <v>0.81242126627923483</v>
      </c>
      <c r="O19" s="21">
        <v>3730</v>
      </c>
      <c r="P19" s="22">
        <f t="shared" si="4"/>
        <v>167.19302949061662</v>
      </c>
      <c r="Q19" s="44" t="s">
        <v>1321</v>
      </c>
      <c r="R19" s="17" t="s">
        <v>28</v>
      </c>
      <c r="S19" s="19">
        <v>303870</v>
      </c>
      <c r="T19" s="17" t="s">
        <v>1322</v>
      </c>
      <c r="U19" s="17" t="s">
        <v>30</v>
      </c>
      <c r="V19" s="17">
        <v>71</v>
      </c>
      <c r="W19" s="23" t="s">
        <v>31</v>
      </c>
    </row>
    <row r="20" spans="1:23" x14ac:dyDescent="0.25">
      <c r="A20" s="16" t="s">
        <v>1339</v>
      </c>
      <c r="B20" s="17" t="s">
        <v>1340</v>
      </c>
      <c r="C20" s="18">
        <v>45506</v>
      </c>
      <c r="D20" s="19">
        <v>840000</v>
      </c>
      <c r="E20" s="17" t="s">
        <v>36</v>
      </c>
      <c r="F20" s="17" t="s">
        <v>26</v>
      </c>
      <c r="G20" s="19">
        <v>840000</v>
      </c>
      <c r="H20" s="19">
        <v>410330</v>
      </c>
      <c r="I20" s="20">
        <f t="shared" si="1"/>
        <v>48.848809523809521</v>
      </c>
      <c r="J20" s="19">
        <v>820666</v>
      </c>
      <c r="K20" s="19">
        <v>282217</v>
      </c>
      <c r="L20" s="68">
        <f t="shared" si="2"/>
        <v>557783</v>
      </c>
      <c r="M20" s="68">
        <v>560884</v>
      </c>
      <c r="N20" s="63">
        <f t="shared" si="3"/>
        <v>0.99447122756220541</v>
      </c>
      <c r="O20" s="21">
        <v>3123</v>
      </c>
      <c r="P20" s="22">
        <f t="shared" si="4"/>
        <v>178.60486711495358</v>
      </c>
      <c r="Q20" s="44" t="s">
        <v>1321</v>
      </c>
      <c r="R20" s="17" t="s">
        <v>28</v>
      </c>
      <c r="S20" s="19">
        <v>276519</v>
      </c>
      <c r="T20" s="17" t="s">
        <v>1322</v>
      </c>
      <c r="U20" s="17" t="s">
        <v>30</v>
      </c>
      <c r="V20" s="17">
        <v>61</v>
      </c>
      <c r="W20" s="23" t="s">
        <v>31</v>
      </c>
    </row>
    <row r="21" spans="1:23" x14ac:dyDescent="0.25">
      <c r="A21" s="16" t="s">
        <v>1341</v>
      </c>
      <c r="B21" s="17" t="s">
        <v>1342</v>
      </c>
      <c r="C21" s="18">
        <v>45100</v>
      </c>
      <c r="D21" s="19">
        <v>819000</v>
      </c>
      <c r="E21" s="17" t="s">
        <v>36</v>
      </c>
      <c r="F21" s="17" t="s">
        <v>26</v>
      </c>
      <c r="G21" s="19">
        <v>819000</v>
      </c>
      <c r="H21" s="19">
        <v>461240</v>
      </c>
      <c r="I21" s="20">
        <f t="shared" si="1"/>
        <v>56.317460317460323</v>
      </c>
      <c r="J21" s="19">
        <v>922476</v>
      </c>
      <c r="K21" s="19">
        <v>295209</v>
      </c>
      <c r="L21" s="68">
        <f t="shared" si="2"/>
        <v>523791</v>
      </c>
      <c r="M21" s="68">
        <v>653403</v>
      </c>
      <c r="N21" s="63">
        <f t="shared" si="3"/>
        <v>0.80163543785382074</v>
      </c>
      <c r="O21" s="21">
        <v>3487</v>
      </c>
      <c r="P21" s="22">
        <f t="shared" si="4"/>
        <v>150.21250358474333</v>
      </c>
      <c r="Q21" s="44" t="s">
        <v>1321</v>
      </c>
      <c r="R21" s="17" t="s">
        <v>28</v>
      </c>
      <c r="S21" s="19">
        <v>281328</v>
      </c>
      <c r="T21" s="17" t="s">
        <v>1322</v>
      </c>
      <c r="U21" s="17" t="s">
        <v>30</v>
      </c>
      <c r="V21" s="17">
        <v>64</v>
      </c>
      <c r="W21" s="23" t="s">
        <v>31</v>
      </c>
    </row>
    <row r="22" spans="1:23" x14ac:dyDescent="0.25">
      <c r="A22" s="16" t="s">
        <v>1343</v>
      </c>
      <c r="B22" s="17" t="s">
        <v>1344</v>
      </c>
      <c r="C22" s="18">
        <v>45349</v>
      </c>
      <c r="D22" s="19">
        <v>930000</v>
      </c>
      <c r="E22" s="17" t="s">
        <v>36</v>
      </c>
      <c r="F22" s="17" t="s">
        <v>26</v>
      </c>
      <c r="G22" s="19">
        <v>930000</v>
      </c>
      <c r="H22" s="19">
        <v>449680</v>
      </c>
      <c r="I22" s="20">
        <f t="shared" si="1"/>
        <v>48.35268817204301</v>
      </c>
      <c r="J22" s="19">
        <v>899355</v>
      </c>
      <c r="K22" s="19">
        <v>286738</v>
      </c>
      <c r="L22" s="68">
        <f t="shared" si="2"/>
        <v>643262</v>
      </c>
      <c r="M22" s="68">
        <v>638142</v>
      </c>
      <c r="N22" s="63">
        <f t="shared" si="3"/>
        <v>1.0080232926213915</v>
      </c>
      <c r="O22" s="21">
        <v>3277</v>
      </c>
      <c r="P22" s="22">
        <f t="shared" si="4"/>
        <v>196.29600244125726</v>
      </c>
      <c r="Q22" s="44" t="s">
        <v>1321</v>
      </c>
      <c r="R22" s="17" t="s">
        <v>28</v>
      </c>
      <c r="S22" s="19">
        <v>286738</v>
      </c>
      <c r="T22" s="17" t="s">
        <v>1322</v>
      </c>
      <c r="U22" s="17" t="s">
        <v>30</v>
      </c>
      <c r="V22" s="17">
        <v>65</v>
      </c>
      <c r="W22" s="23" t="s">
        <v>31</v>
      </c>
    </row>
    <row r="23" spans="1:23" x14ac:dyDescent="0.25">
      <c r="A23" s="16" t="s">
        <v>1345</v>
      </c>
      <c r="B23" s="17" t="s">
        <v>1346</v>
      </c>
      <c r="C23" s="18">
        <v>45642</v>
      </c>
      <c r="D23" s="19">
        <v>600000</v>
      </c>
      <c r="E23" s="17" t="s">
        <v>25</v>
      </c>
      <c r="F23" s="17" t="s">
        <v>26</v>
      </c>
      <c r="G23" s="19">
        <v>600000</v>
      </c>
      <c r="H23" s="19">
        <v>405360</v>
      </c>
      <c r="I23" s="20">
        <f t="shared" si="1"/>
        <v>67.56</v>
      </c>
      <c r="J23" s="19">
        <v>810720</v>
      </c>
      <c r="K23" s="19">
        <v>277120</v>
      </c>
      <c r="L23" s="68">
        <f t="shared" si="2"/>
        <v>322880</v>
      </c>
      <c r="M23" s="68">
        <v>555833</v>
      </c>
      <c r="N23" s="63">
        <f t="shared" si="3"/>
        <v>0.58089390158554821</v>
      </c>
      <c r="O23" s="21">
        <v>3457</v>
      </c>
      <c r="P23" s="22">
        <f t="shared" si="4"/>
        <v>93.398900781024011</v>
      </c>
      <c r="Q23" s="44" t="s">
        <v>1321</v>
      </c>
      <c r="R23" s="17" t="s">
        <v>28</v>
      </c>
      <c r="S23" s="19">
        <v>277120</v>
      </c>
      <c r="T23" s="17" t="s">
        <v>1322</v>
      </c>
      <c r="U23" s="17" t="s">
        <v>30</v>
      </c>
      <c r="V23" s="17">
        <v>60</v>
      </c>
      <c r="W23" s="23" t="s">
        <v>31</v>
      </c>
    </row>
    <row r="24" spans="1:23" x14ac:dyDescent="0.25">
      <c r="A24" s="16" t="s">
        <v>1347</v>
      </c>
      <c r="B24" s="17" t="s">
        <v>1348</v>
      </c>
      <c r="C24" s="18">
        <v>45336</v>
      </c>
      <c r="D24" s="19">
        <v>945000</v>
      </c>
      <c r="E24" s="17" t="s">
        <v>36</v>
      </c>
      <c r="F24" s="17" t="s">
        <v>26</v>
      </c>
      <c r="G24" s="19">
        <v>945000</v>
      </c>
      <c r="H24" s="19">
        <v>509800</v>
      </c>
      <c r="I24" s="20">
        <f t="shared" si="1"/>
        <v>53.947089947089943</v>
      </c>
      <c r="J24" s="19">
        <v>1019599</v>
      </c>
      <c r="K24" s="19">
        <v>289744</v>
      </c>
      <c r="L24" s="68">
        <f t="shared" si="2"/>
        <v>655256</v>
      </c>
      <c r="M24" s="68">
        <v>760265</v>
      </c>
      <c r="N24" s="63">
        <f t="shared" si="3"/>
        <v>0.86187842397058922</v>
      </c>
      <c r="O24" s="21">
        <v>3364</v>
      </c>
      <c r="P24" s="22">
        <f t="shared" si="4"/>
        <v>194.78478002378122</v>
      </c>
      <c r="Q24" s="44" t="s">
        <v>1321</v>
      </c>
      <c r="R24" s="17" t="s">
        <v>28</v>
      </c>
      <c r="S24" s="19">
        <v>289744</v>
      </c>
      <c r="T24" s="17" t="s">
        <v>1322</v>
      </c>
      <c r="U24" s="17" t="s">
        <v>30</v>
      </c>
      <c r="V24" s="17">
        <v>71</v>
      </c>
      <c r="W24" s="23" t="s">
        <v>31</v>
      </c>
    </row>
    <row r="25" spans="1:23" x14ac:dyDescent="0.25">
      <c r="A25" s="16" t="s">
        <v>1349</v>
      </c>
      <c r="B25" s="17" t="s">
        <v>1350</v>
      </c>
      <c r="C25" s="18">
        <v>45420</v>
      </c>
      <c r="D25" s="19">
        <v>840000</v>
      </c>
      <c r="E25" s="17" t="s">
        <v>36</v>
      </c>
      <c r="F25" s="17" t="s">
        <v>26</v>
      </c>
      <c r="G25" s="19">
        <v>840000</v>
      </c>
      <c r="H25" s="19">
        <v>403980</v>
      </c>
      <c r="I25" s="20">
        <f t="shared" si="1"/>
        <v>48.092857142857142</v>
      </c>
      <c r="J25" s="19">
        <v>807953</v>
      </c>
      <c r="K25" s="19">
        <v>302916</v>
      </c>
      <c r="L25" s="68">
        <f t="shared" si="2"/>
        <v>537084</v>
      </c>
      <c r="M25" s="68">
        <v>526080</v>
      </c>
      <c r="N25" s="63">
        <f t="shared" si="3"/>
        <v>1.0209169708029198</v>
      </c>
      <c r="O25" s="21">
        <v>2706</v>
      </c>
      <c r="P25" s="22">
        <f t="shared" si="4"/>
        <v>198.47893569844788</v>
      </c>
      <c r="Q25" s="44" t="s">
        <v>1321</v>
      </c>
      <c r="R25" s="17" t="s">
        <v>28</v>
      </c>
      <c r="S25" s="19">
        <v>301766</v>
      </c>
      <c r="T25" s="17" t="s">
        <v>1322</v>
      </c>
      <c r="U25" s="17" t="s">
        <v>30</v>
      </c>
      <c r="V25" s="17">
        <v>69</v>
      </c>
      <c r="W25" s="23" t="s">
        <v>31</v>
      </c>
    </row>
    <row r="26" spans="1:23" x14ac:dyDescent="0.25">
      <c r="A26" s="16" t="s">
        <v>1351</v>
      </c>
      <c r="B26" s="17" t="s">
        <v>1352</v>
      </c>
      <c r="C26" s="18">
        <v>45373</v>
      </c>
      <c r="D26" s="19">
        <v>815000</v>
      </c>
      <c r="E26" s="17" t="s">
        <v>25</v>
      </c>
      <c r="F26" s="17" t="s">
        <v>26</v>
      </c>
      <c r="G26" s="19">
        <v>815000</v>
      </c>
      <c r="H26" s="19">
        <v>404730</v>
      </c>
      <c r="I26" s="20">
        <f t="shared" si="1"/>
        <v>49.660122699386505</v>
      </c>
      <c r="J26" s="19">
        <v>809453</v>
      </c>
      <c r="K26" s="19">
        <v>280053</v>
      </c>
      <c r="L26" s="68">
        <f t="shared" si="2"/>
        <v>534947</v>
      </c>
      <c r="M26" s="68">
        <v>551458</v>
      </c>
      <c r="N26" s="63">
        <f t="shared" si="3"/>
        <v>0.97005936988855002</v>
      </c>
      <c r="O26" s="21">
        <v>3126</v>
      </c>
      <c r="P26" s="22">
        <f t="shared" si="4"/>
        <v>171.12827895073576</v>
      </c>
      <c r="Q26" s="44" t="s">
        <v>1321</v>
      </c>
      <c r="R26" s="17" t="s">
        <v>28</v>
      </c>
      <c r="S26" s="19">
        <v>278923</v>
      </c>
      <c r="T26" s="17" t="s">
        <v>1322</v>
      </c>
      <c r="U26" s="17" t="s">
        <v>30</v>
      </c>
      <c r="V26" s="17">
        <v>66</v>
      </c>
      <c r="W26" s="23" t="s">
        <v>31</v>
      </c>
    </row>
    <row r="27" spans="1:23" x14ac:dyDescent="0.25">
      <c r="A27" s="16" t="s">
        <v>1353</v>
      </c>
      <c r="B27" s="17" t="s">
        <v>1354</v>
      </c>
      <c r="C27" s="18">
        <v>45036</v>
      </c>
      <c r="D27" s="19">
        <v>775000</v>
      </c>
      <c r="E27" s="17" t="s">
        <v>25</v>
      </c>
      <c r="F27" s="17" t="s">
        <v>26</v>
      </c>
      <c r="G27" s="19">
        <v>775000</v>
      </c>
      <c r="H27" s="19">
        <v>391360</v>
      </c>
      <c r="I27" s="20">
        <f t="shared" si="1"/>
        <v>50.498064516129034</v>
      </c>
      <c r="J27" s="19">
        <v>782718</v>
      </c>
      <c r="K27" s="19">
        <v>309180</v>
      </c>
      <c r="L27" s="68">
        <f t="shared" si="2"/>
        <v>465820</v>
      </c>
      <c r="M27" s="68">
        <v>493268</v>
      </c>
      <c r="N27" s="63">
        <f t="shared" si="3"/>
        <v>0.94435479293203695</v>
      </c>
      <c r="O27" s="21">
        <v>3039</v>
      </c>
      <c r="P27" s="22">
        <f t="shared" si="4"/>
        <v>153.28068443566963</v>
      </c>
      <c r="Q27" s="44" t="s">
        <v>1321</v>
      </c>
      <c r="R27" s="17" t="s">
        <v>28</v>
      </c>
      <c r="S27" s="19">
        <v>309180</v>
      </c>
      <c r="T27" s="17" t="s">
        <v>1322</v>
      </c>
      <c r="U27" s="17" t="s">
        <v>30</v>
      </c>
      <c r="V27" s="17">
        <v>58</v>
      </c>
      <c r="W27" s="23" t="s">
        <v>31</v>
      </c>
    </row>
    <row r="28" spans="1:23" ht="15.75" thickBot="1" x14ac:dyDescent="0.3">
      <c r="A28" s="38"/>
      <c r="B28" s="32"/>
      <c r="C28" s="33"/>
      <c r="D28" s="34"/>
      <c r="E28" s="32"/>
      <c r="F28" s="32"/>
      <c r="G28" s="34"/>
      <c r="H28" s="34"/>
      <c r="I28" s="35"/>
      <c r="J28" s="34"/>
      <c r="K28" s="34"/>
      <c r="L28" s="70">
        <f>SUM(L11:L27)</f>
        <v>9497819</v>
      </c>
      <c r="M28" s="70">
        <f>SUM(M11:M27)</f>
        <v>11076572</v>
      </c>
      <c r="N28" s="65">
        <f t="shared" si="3"/>
        <v>0.85746917006452894</v>
      </c>
      <c r="O28" s="36"/>
      <c r="P28" s="37"/>
      <c r="Q28" s="46"/>
      <c r="R28" s="32"/>
      <c r="S28" s="34"/>
      <c r="T28" s="32"/>
      <c r="U28" s="32"/>
      <c r="V28" s="32"/>
      <c r="W28" s="39"/>
    </row>
    <row r="29" spans="1:23" ht="15.75" thickTop="1" x14ac:dyDescent="0.25">
      <c r="A29" s="16"/>
      <c r="B29" s="17"/>
      <c r="C29" s="18"/>
      <c r="D29" s="19"/>
      <c r="E29" s="17"/>
      <c r="F29" s="17"/>
      <c r="G29" s="19"/>
      <c r="H29" s="19"/>
      <c r="I29" s="20"/>
      <c r="J29" s="19"/>
      <c r="K29" s="19"/>
      <c r="L29" s="68"/>
      <c r="M29" s="68"/>
      <c r="N29" s="63"/>
      <c r="O29" s="21"/>
      <c r="P29" s="22"/>
      <c r="Q29" s="44"/>
      <c r="R29" s="17"/>
      <c r="S29" s="19"/>
      <c r="T29" s="17"/>
      <c r="U29" s="17"/>
      <c r="V29" s="17"/>
      <c r="W29" s="23"/>
    </row>
    <row r="30" spans="1:23" x14ac:dyDescent="0.25">
      <c r="A30" s="40" t="s">
        <v>1355</v>
      </c>
      <c r="B30" s="17"/>
      <c r="C30" s="18"/>
      <c r="D30" s="19"/>
      <c r="E30" s="17"/>
      <c r="F30" s="17"/>
      <c r="G30" s="19"/>
      <c r="H30" s="19"/>
      <c r="I30" s="20"/>
      <c r="J30" s="19"/>
      <c r="K30" s="19"/>
      <c r="L30" s="68"/>
      <c r="M30" s="68"/>
      <c r="N30" s="63"/>
      <c r="O30" s="21"/>
      <c r="P30" s="22"/>
      <c r="Q30" s="44"/>
      <c r="R30" s="17"/>
      <c r="S30" s="19"/>
      <c r="T30" s="17"/>
      <c r="U30" s="17"/>
      <c r="V30" s="17"/>
      <c r="W30" s="23"/>
    </row>
    <row r="31" spans="1:23" x14ac:dyDescent="0.25">
      <c r="A31" s="16" t="s">
        <v>1356</v>
      </c>
      <c r="B31" s="17" t="s">
        <v>1357</v>
      </c>
      <c r="C31" s="18">
        <v>45617</v>
      </c>
      <c r="D31" s="19">
        <v>682000</v>
      </c>
      <c r="E31" s="17" t="s">
        <v>25</v>
      </c>
      <c r="F31" s="17" t="s">
        <v>26</v>
      </c>
      <c r="G31" s="19">
        <v>682000</v>
      </c>
      <c r="H31" s="19">
        <v>379930</v>
      </c>
      <c r="I31" s="20">
        <f>H31/G31*100</f>
        <v>55.708211143695017</v>
      </c>
      <c r="J31" s="19">
        <v>759856</v>
      </c>
      <c r="K31" s="19">
        <v>300013</v>
      </c>
      <c r="L31" s="68">
        <f>G31-K31</f>
        <v>381987</v>
      </c>
      <c r="M31" s="68">
        <v>510936</v>
      </c>
      <c r="N31" s="63">
        <f>L31/M31</f>
        <v>0.74762201136737283</v>
      </c>
      <c r="O31" s="21">
        <v>3030</v>
      </c>
      <c r="P31" s="22">
        <f>L31/O31</f>
        <v>126.06831683168316</v>
      </c>
      <c r="Q31" s="44" t="s">
        <v>1321</v>
      </c>
      <c r="R31" s="17" t="s">
        <v>97</v>
      </c>
      <c r="S31" s="19">
        <v>296957</v>
      </c>
      <c r="T31" s="17" t="s">
        <v>1322</v>
      </c>
      <c r="U31" s="17" t="s">
        <v>30</v>
      </c>
      <c r="V31" s="17">
        <v>61</v>
      </c>
      <c r="W31" s="23" t="s">
        <v>31</v>
      </c>
    </row>
    <row r="32" spans="1:23" ht="15.75" thickBot="1" x14ac:dyDescent="0.3">
      <c r="A32" s="38"/>
      <c r="B32" s="32"/>
      <c r="C32" s="33"/>
      <c r="D32" s="34"/>
      <c r="E32" s="32"/>
      <c r="F32" s="32"/>
      <c r="G32" s="34"/>
      <c r="H32" s="34"/>
      <c r="I32" s="35"/>
      <c r="J32" s="34"/>
      <c r="K32" s="34"/>
      <c r="L32" s="70">
        <f>SUM(L31)</f>
        <v>381987</v>
      </c>
      <c r="M32" s="70">
        <f>SUM(M31)</f>
        <v>510936</v>
      </c>
      <c r="N32" s="65">
        <f>L32/M32</f>
        <v>0.74762201136737283</v>
      </c>
      <c r="O32" s="36"/>
      <c r="P32" s="37"/>
      <c r="Q32" s="46"/>
      <c r="R32" s="32"/>
      <c r="S32" s="34"/>
      <c r="T32" s="32"/>
      <c r="U32" s="32"/>
      <c r="V32" s="32"/>
      <c r="W32" s="39"/>
    </row>
    <row r="33" spans="1:23" ht="15.75" thickTop="1" x14ac:dyDescent="0.25">
      <c r="A33" s="16"/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23"/>
    </row>
    <row r="34" spans="1:23" x14ac:dyDescent="0.25">
      <c r="A34" s="40" t="s">
        <v>1358</v>
      </c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23"/>
    </row>
    <row r="35" spans="1:23" x14ac:dyDescent="0.25">
      <c r="A35" s="16" t="s">
        <v>1359</v>
      </c>
      <c r="B35" s="17" t="s">
        <v>1360</v>
      </c>
      <c r="C35" s="18">
        <v>45061</v>
      </c>
      <c r="D35" s="19">
        <v>775000</v>
      </c>
      <c r="E35" s="17" t="s">
        <v>25</v>
      </c>
      <c r="F35" s="17" t="s">
        <v>26</v>
      </c>
      <c r="G35" s="19">
        <v>775000</v>
      </c>
      <c r="H35" s="19">
        <v>397630</v>
      </c>
      <c r="I35" s="20">
        <f>H35/G35*100</f>
        <v>51.307096774193553</v>
      </c>
      <c r="J35" s="19">
        <v>795264</v>
      </c>
      <c r="K35" s="19">
        <v>290457</v>
      </c>
      <c r="L35" s="68">
        <f>G35-K35</f>
        <v>484543</v>
      </c>
      <c r="M35" s="68">
        <v>560896</v>
      </c>
      <c r="N35" s="63">
        <f>L35/M35</f>
        <v>0.86387316008671844</v>
      </c>
      <c r="O35" s="21">
        <v>3123</v>
      </c>
      <c r="P35" s="22">
        <f>L35/O35</f>
        <v>155.15305795709253</v>
      </c>
      <c r="Q35" s="44" t="s">
        <v>1321</v>
      </c>
      <c r="R35" s="17" t="s">
        <v>85</v>
      </c>
      <c r="S35" s="19">
        <v>272912</v>
      </c>
      <c r="T35" s="17" t="s">
        <v>1322</v>
      </c>
      <c r="U35" s="17" t="s">
        <v>30</v>
      </c>
      <c r="V35" s="17">
        <v>63</v>
      </c>
      <c r="W35" s="23" t="s">
        <v>31</v>
      </c>
    </row>
    <row r="36" spans="1:23" ht="15.75" thickBot="1" x14ac:dyDescent="0.3">
      <c r="A36" s="24"/>
      <c r="B36" s="25"/>
      <c r="C36" s="26"/>
      <c r="D36" s="27"/>
      <c r="E36" s="25"/>
      <c r="F36" s="25"/>
      <c r="G36" s="27"/>
      <c r="H36" s="27"/>
      <c r="I36" s="28"/>
      <c r="J36" s="27"/>
      <c r="K36" s="27"/>
      <c r="L36" s="69">
        <f>SUM(L35)</f>
        <v>484543</v>
      </c>
      <c r="M36" s="69">
        <f>SUM(M35)</f>
        <v>560896</v>
      </c>
      <c r="N36" s="64">
        <f>L36/M36</f>
        <v>0.86387316008671844</v>
      </c>
      <c r="O36" s="29"/>
      <c r="P36" s="30"/>
      <c r="Q36" s="45"/>
      <c r="R36" s="25"/>
      <c r="S36" s="27"/>
      <c r="T36" s="25"/>
      <c r="U36" s="25"/>
      <c r="V36" s="25"/>
      <c r="W36" s="31"/>
    </row>
    <row r="37" spans="1:23" x14ac:dyDescent="0.25">
      <c r="A37" s="17"/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17"/>
    </row>
    <row r="38" spans="1:23" ht="15.75" thickBot="1" x14ac:dyDescent="0.3">
      <c r="A38" s="41" t="s">
        <v>1361</v>
      </c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/>
      <c r="M38" s="68"/>
      <c r="N38" s="63"/>
      <c r="O38" s="21"/>
      <c r="P38" s="22"/>
      <c r="Q38" s="44"/>
      <c r="R38" s="17"/>
      <c r="S38" s="19"/>
      <c r="T38" s="17"/>
      <c r="U38" s="17"/>
      <c r="V38" s="17"/>
      <c r="W38" s="17"/>
    </row>
    <row r="39" spans="1:23" x14ac:dyDescent="0.25">
      <c r="A39" s="8" t="s">
        <v>1362</v>
      </c>
      <c r="B39" s="9" t="s">
        <v>1363</v>
      </c>
      <c r="C39" s="10">
        <v>45699</v>
      </c>
      <c r="D39" s="11">
        <v>654000</v>
      </c>
      <c r="E39" s="9" t="s">
        <v>36</v>
      </c>
      <c r="F39" s="9" t="s">
        <v>26</v>
      </c>
      <c r="G39" s="11">
        <v>654000</v>
      </c>
      <c r="H39" s="11">
        <v>341470</v>
      </c>
      <c r="I39" s="12">
        <f>H39/G39*100</f>
        <v>52.212538226299699</v>
      </c>
      <c r="J39" s="11">
        <v>682949</v>
      </c>
      <c r="K39" s="11">
        <v>324509</v>
      </c>
      <c r="L39" s="67">
        <f>G39-K39</f>
        <v>329491</v>
      </c>
      <c r="M39" s="67">
        <v>412000</v>
      </c>
      <c r="N39" s="62">
        <f>L39/M39</f>
        <v>0.79973543689320392</v>
      </c>
      <c r="O39" s="13">
        <v>2751</v>
      </c>
      <c r="P39" s="14">
        <f>L39/O39</f>
        <v>119.77135587059252</v>
      </c>
      <c r="Q39" s="43" t="s">
        <v>1364</v>
      </c>
      <c r="R39" s="9" t="s">
        <v>28</v>
      </c>
      <c r="S39" s="11">
        <v>324509</v>
      </c>
      <c r="T39" s="9" t="s">
        <v>1322</v>
      </c>
      <c r="U39" s="9" t="s">
        <v>30</v>
      </c>
      <c r="V39" s="9">
        <v>54</v>
      </c>
      <c r="W39" s="15" t="s">
        <v>31</v>
      </c>
    </row>
    <row r="40" spans="1:23" ht="15.75" thickBot="1" x14ac:dyDescent="0.3">
      <c r="A40" s="38"/>
      <c r="B40" s="32"/>
      <c r="C40" s="33"/>
      <c r="D40" s="34"/>
      <c r="E40" s="32"/>
      <c r="F40" s="32"/>
      <c r="G40" s="34"/>
      <c r="H40" s="34"/>
      <c r="I40" s="35"/>
      <c r="J40" s="34"/>
      <c r="K40" s="34"/>
      <c r="L40" s="70">
        <f>SUM(L39)</f>
        <v>329491</v>
      </c>
      <c r="M40" s="70">
        <f>SUM(M39)</f>
        <v>412000</v>
      </c>
      <c r="N40" s="65">
        <f>L40/M40</f>
        <v>0.79973543689320392</v>
      </c>
      <c r="O40" s="36"/>
      <c r="P40" s="37"/>
      <c r="Q40" s="46"/>
      <c r="R40" s="32"/>
      <c r="S40" s="34"/>
      <c r="T40" s="32"/>
      <c r="U40" s="32"/>
      <c r="V40" s="32"/>
      <c r="W40" s="39"/>
    </row>
    <row r="41" spans="1:23" ht="15.75" thickTop="1" x14ac:dyDescent="0.25">
      <c r="A41" s="16"/>
      <c r="B41" s="17"/>
      <c r="C41" s="18"/>
      <c r="D41" s="19"/>
      <c r="E41" s="17"/>
      <c r="F41" s="17"/>
      <c r="G41" s="19"/>
      <c r="H41" s="19"/>
      <c r="I41" s="20"/>
      <c r="J41" s="19"/>
      <c r="K41" s="19"/>
      <c r="L41" s="68"/>
      <c r="M41" s="68"/>
      <c r="N41" s="63"/>
      <c r="O41" s="21"/>
      <c r="P41" s="22"/>
      <c r="Q41" s="44"/>
      <c r="R41" s="17"/>
      <c r="S41" s="19"/>
      <c r="T41" s="17"/>
      <c r="U41" s="17"/>
      <c r="V41" s="17"/>
      <c r="W41" s="23"/>
    </row>
    <row r="42" spans="1:23" x14ac:dyDescent="0.25">
      <c r="A42" s="40" t="s">
        <v>1365</v>
      </c>
      <c r="B42" s="17"/>
      <c r="C42" s="18"/>
      <c r="D42" s="19"/>
      <c r="E42" s="17"/>
      <c r="F42" s="17"/>
      <c r="G42" s="19"/>
      <c r="H42" s="19"/>
      <c r="I42" s="20"/>
      <c r="J42" s="19"/>
      <c r="K42" s="19"/>
      <c r="L42" s="68"/>
      <c r="M42" s="68"/>
      <c r="N42" s="63"/>
      <c r="O42" s="21"/>
      <c r="P42" s="22"/>
      <c r="Q42" s="44"/>
      <c r="R42" s="17"/>
      <c r="S42" s="19"/>
      <c r="T42" s="17"/>
      <c r="U42" s="17"/>
      <c r="V42" s="17"/>
      <c r="W42" s="23"/>
    </row>
    <row r="43" spans="1:23" x14ac:dyDescent="0.25">
      <c r="A43" s="16" t="s">
        <v>1366</v>
      </c>
      <c r="B43" s="17" t="s">
        <v>1367</v>
      </c>
      <c r="C43" s="18">
        <v>45492</v>
      </c>
      <c r="D43" s="19">
        <v>579500</v>
      </c>
      <c r="E43" s="17" t="s">
        <v>36</v>
      </c>
      <c r="F43" s="17" t="s">
        <v>26</v>
      </c>
      <c r="G43" s="19">
        <v>579500</v>
      </c>
      <c r="H43" s="19">
        <v>270740</v>
      </c>
      <c r="I43" s="20">
        <f>H43/G43*100</f>
        <v>46.719585849870576</v>
      </c>
      <c r="J43" s="19">
        <v>541480</v>
      </c>
      <c r="K43" s="19">
        <v>304672</v>
      </c>
      <c r="L43" s="68">
        <f>G43-K43</f>
        <v>274828</v>
      </c>
      <c r="M43" s="68">
        <v>401369</v>
      </c>
      <c r="N43" s="63">
        <f>L43/M43</f>
        <v>0.68472652347341223</v>
      </c>
      <c r="O43" s="21">
        <v>2795</v>
      </c>
      <c r="P43" s="22">
        <f>L43/O43</f>
        <v>98.328443649373881</v>
      </c>
      <c r="Q43" s="44" t="s">
        <v>1364</v>
      </c>
      <c r="R43" s="17" t="s">
        <v>85</v>
      </c>
      <c r="S43" s="19">
        <v>304672</v>
      </c>
      <c r="T43" s="17" t="s">
        <v>1322</v>
      </c>
      <c r="U43" s="17" t="s">
        <v>30</v>
      </c>
      <c r="V43" s="17">
        <v>54</v>
      </c>
      <c r="W43" s="23" t="s">
        <v>31</v>
      </c>
    </row>
    <row r="44" spans="1:23" x14ac:dyDescent="0.25">
      <c r="A44" s="16" t="s">
        <v>1368</v>
      </c>
      <c r="B44" s="17" t="s">
        <v>1369</v>
      </c>
      <c r="C44" s="18">
        <v>45497</v>
      </c>
      <c r="D44" s="19">
        <v>681000</v>
      </c>
      <c r="E44" s="17" t="s">
        <v>25</v>
      </c>
      <c r="F44" s="17" t="s">
        <v>26</v>
      </c>
      <c r="G44" s="19">
        <v>681000</v>
      </c>
      <c r="H44" s="19">
        <v>308950</v>
      </c>
      <c r="I44" s="20">
        <f>H44/G44*100</f>
        <v>45.367107195301024</v>
      </c>
      <c r="J44" s="19">
        <v>617905</v>
      </c>
      <c r="K44" s="19">
        <v>332215</v>
      </c>
      <c r="L44" s="68">
        <f>G44-K44</f>
        <v>348785</v>
      </c>
      <c r="M44" s="68">
        <v>484220</v>
      </c>
      <c r="N44" s="63">
        <f>L44/M44</f>
        <v>0.72030275494609886</v>
      </c>
      <c r="O44" s="21">
        <v>2638</v>
      </c>
      <c r="P44" s="22">
        <f>L44/O44</f>
        <v>132.21569370735406</v>
      </c>
      <c r="Q44" s="44" t="s">
        <v>1364</v>
      </c>
      <c r="R44" s="17" t="s">
        <v>85</v>
      </c>
      <c r="S44" s="19">
        <v>332215</v>
      </c>
      <c r="T44" s="17" t="s">
        <v>1322</v>
      </c>
      <c r="U44" s="17" t="s">
        <v>30</v>
      </c>
      <c r="V44" s="17">
        <v>54</v>
      </c>
      <c r="W44" s="23" t="s">
        <v>31</v>
      </c>
    </row>
    <row r="45" spans="1:23" ht="15.75" thickBot="1" x14ac:dyDescent="0.3">
      <c r="A45" s="24"/>
      <c r="B45" s="25"/>
      <c r="C45" s="26"/>
      <c r="D45" s="27"/>
      <c r="E45" s="25"/>
      <c r="F45" s="25"/>
      <c r="G45" s="27"/>
      <c r="H45" s="27"/>
      <c r="I45" s="28"/>
      <c r="J45" s="27"/>
      <c r="K45" s="27"/>
      <c r="L45" s="69">
        <f>SUM(L43:L44)</f>
        <v>623613</v>
      </c>
      <c r="M45" s="69">
        <f>SUM(M43:M44)</f>
        <v>885589</v>
      </c>
      <c r="N45" s="64">
        <f>L45/M45</f>
        <v>0.70417880077552908</v>
      </c>
      <c r="O45" s="29"/>
      <c r="P45" s="30"/>
      <c r="Q45" s="45"/>
      <c r="R45" s="25"/>
      <c r="S45" s="27"/>
      <c r="T45" s="25"/>
      <c r="U45" s="25"/>
      <c r="V45" s="25"/>
      <c r="W45" s="31"/>
    </row>
    <row r="46" spans="1:23" x14ac:dyDescent="0.25">
      <c r="A46" s="17"/>
      <c r="B46" s="17"/>
      <c r="C46" s="18"/>
      <c r="D46" s="19"/>
      <c r="E46" s="17"/>
      <c r="F46" s="17"/>
      <c r="G46" s="19"/>
      <c r="H46" s="19"/>
      <c r="I46" s="20"/>
      <c r="J46" s="19"/>
      <c r="K46" s="19"/>
      <c r="L46" s="68"/>
      <c r="M46" s="68"/>
      <c r="N46" s="63"/>
      <c r="O46" s="21"/>
      <c r="P46" s="22"/>
      <c r="Q46" s="44"/>
      <c r="R46" s="17"/>
      <c r="S46" s="19"/>
      <c r="T46" s="17"/>
      <c r="U46" s="17"/>
      <c r="V46" s="17"/>
      <c r="W46" s="17"/>
    </row>
    <row r="47" spans="1:23" ht="15.75" thickBot="1" x14ac:dyDescent="0.3">
      <c r="A47" s="41" t="s">
        <v>1370</v>
      </c>
      <c r="B47" s="17"/>
      <c r="C47" s="18"/>
      <c r="D47" s="19"/>
      <c r="E47" s="17"/>
      <c r="F47" s="17"/>
      <c r="G47" s="19"/>
      <c r="H47" s="19"/>
      <c r="I47" s="20"/>
      <c r="J47" s="19"/>
      <c r="K47" s="19"/>
      <c r="L47" s="68"/>
      <c r="M47" s="68"/>
      <c r="N47" s="63"/>
      <c r="O47" s="21"/>
      <c r="P47" s="22"/>
      <c r="Q47" s="44"/>
      <c r="R47" s="17"/>
      <c r="S47" s="19"/>
      <c r="T47" s="17"/>
      <c r="U47" s="17"/>
      <c r="V47" s="17"/>
      <c r="W47" s="17"/>
    </row>
    <row r="48" spans="1:23" x14ac:dyDescent="0.25">
      <c r="A48" s="8" t="s">
        <v>1371</v>
      </c>
      <c r="B48" s="9" t="s">
        <v>1372</v>
      </c>
      <c r="C48" s="10">
        <v>45490</v>
      </c>
      <c r="D48" s="11">
        <v>2000000</v>
      </c>
      <c r="E48" s="9" t="s">
        <v>25</v>
      </c>
      <c r="F48" s="9" t="s">
        <v>26</v>
      </c>
      <c r="G48" s="11">
        <v>2000000</v>
      </c>
      <c r="H48" s="11">
        <v>795720</v>
      </c>
      <c r="I48" s="12">
        <f>H48/G48*100</f>
        <v>39.786000000000001</v>
      </c>
      <c r="J48" s="11">
        <v>1591447</v>
      </c>
      <c r="K48" s="11">
        <v>379961</v>
      </c>
      <c r="L48" s="67">
        <f>G48-K48</f>
        <v>1620039</v>
      </c>
      <c r="M48" s="67">
        <v>1248954</v>
      </c>
      <c r="N48" s="62">
        <f t="shared" ref="N48:N53" si="5">L48/M48</f>
        <v>1.2971166271936356</v>
      </c>
      <c r="O48" s="13">
        <v>5054</v>
      </c>
      <c r="P48" s="14">
        <f>L48/O48</f>
        <v>320.54590423426987</v>
      </c>
      <c r="Q48" s="43" t="s">
        <v>1373</v>
      </c>
      <c r="R48" s="9" t="s">
        <v>28</v>
      </c>
      <c r="S48" s="11">
        <v>379961</v>
      </c>
      <c r="T48" s="9" t="s">
        <v>1374</v>
      </c>
      <c r="U48" s="9" t="s">
        <v>30</v>
      </c>
      <c r="V48" s="9">
        <v>82</v>
      </c>
      <c r="W48" s="15" t="s">
        <v>31</v>
      </c>
    </row>
    <row r="49" spans="1:23" x14ac:dyDescent="0.25">
      <c r="A49" s="16" t="s">
        <v>1375</v>
      </c>
      <c r="B49" s="17" t="s">
        <v>1376</v>
      </c>
      <c r="C49" s="18">
        <v>45498</v>
      </c>
      <c r="D49" s="19">
        <v>1343000</v>
      </c>
      <c r="E49" s="17" t="s">
        <v>36</v>
      </c>
      <c r="F49" s="17" t="s">
        <v>26</v>
      </c>
      <c r="G49" s="19">
        <v>1343000</v>
      </c>
      <c r="H49" s="19">
        <v>632460</v>
      </c>
      <c r="I49" s="20">
        <f>H49/G49*100</f>
        <v>47.093075204765448</v>
      </c>
      <c r="J49" s="19">
        <v>1264926</v>
      </c>
      <c r="K49" s="19">
        <v>404114</v>
      </c>
      <c r="L49" s="68">
        <f>G49-K49</f>
        <v>938886</v>
      </c>
      <c r="M49" s="68">
        <v>887435</v>
      </c>
      <c r="N49" s="63">
        <f t="shared" si="5"/>
        <v>1.0579772039642339</v>
      </c>
      <c r="O49" s="21">
        <v>3788</v>
      </c>
      <c r="P49" s="22">
        <f>L49/O49</f>
        <v>247.85797254487858</v>
      </c>
      <c r="Q49" s="44" t="s">
        <v>1373</v>
      </c>
      <c r="R49" s="17" t="s">
        <v>28</v>
      </c>
      <c r="S49" s="19">
        <v>401306</v>
      </c>
      <c r="T49" s="17" t="s">
        <v>1374</v>
      </c>
      <c r="U49" s="17" t="s">
        <v>30</v>
      </c>
      <c r="V49" s="17">
        <v>65</v>
      </c>
      <c r="W49" s="23" t="s">
        <v>31</v>
      </c>
    </row>
    <row r="50" spans="1:23" x14ac:dyDescent="0.25">
      <c r="A50" s="16" t="s">
        <v>1377</v>
      </c>
      <c r="B50" s="17" t="s">
        <v>1378</v>
      </c>
      <c r="C50" s="18">
        <v>45376</v>
      </c>
      <c r="D50" s="19">
        <v>1350000</v>
      </c>
      <c r="E50" s="17" t="s">
        <v>25</v>
      </c>
      <c r="F50" s="17" t="s">
        <v>26</v>
      </c>
      <c r="G50" s="19">
        <v>1350000</v>
      </c>
      <c r="H50" s="19">
        <v>800170</v>
      </c>
      <c r="I50" s="20">
        <f>H50/G50*100</f>
        <v>59.271851851851856</v>
      </c>
      <c r="J50" s="19">
        <v>1600346</v>
      </c>
      <c r="K50" s="19">
        <v>426607</v>
      </c>
      <c r="L50" s="68">
        <f>G50-K50</f>
        <v>923393</v>
      </c>
      <c r="M50" s="68">
        <v>1210040</v>
      </c>
      <c r="N50" s="63">
        <f t="shared" si="5"/>
        <v>0.76310948398400058</v>
      </c>
      <c r="O50" s="21">
        <v>3904</v>
      </c>
      <c r="P50" s="22">
        <f>L50/O50</f>
        <v>236.52484631147541</v>
      </c>
      <c r="Q50" s="44" t="s">
        <v>1373</v>
      </c>
      <c r="R50" s="17" t="s">
        <v>28</v>
      </c>
      <c r="S50" s="19">
        <v>413907</v>
      </c>
      <c r="T50" s="17" t="s">
        <v>1374</v>
      </c>
      <c r="U50" s="17" t="s">
        <v>30</v>
      </c>
      <c r="V50" s="17">
        <v>78</v>
      </c>
      <c r="W50" s="23" t="s">
        <v>31</v>
      </c>
    </row>
    <row r="51" spans="1:23" x14ac:dyDescent="0.25">
      <c r="A51" s="16" t="s">
        <v>1379</v>
      </c>
      <c r="B51" s="17" t="s">
        <v>1380</v>
      </c>
      <c r="C51" s="18">
        <v>45533</v>
      </c>
      <c r="D51" s="19">
        <v>1700000</v>
      </c>
      <c r="E51" s="17" t="s">
        <v>36</v>
      </c>
      <c r="F51" s="17" t="s">
        <v>26</v>
      </c>
      <c r="G51" s="19">
        <v>1700000</v>
      </c>
      <c r="H51" s="19">
        <v>584410</v>
      </c>
      <c r="I51" s="20">
        <f>H51/G51*100</f>
        <v>34.37705882352941</v>
      </c>
      <c r="J51" s="19">
        <v>1168815</v>
      </c>
      <c r="K51" s="19">
        <v>317141</v>
      </c>
      <c r="L51" s="68">
        <f>G51-K51</f>
        <v>1382859</v>
      </c>
      <c r="M51" s="68">
        <v>878014</v>
      </c>
      <c r="N51" s="63">
        <f t="shared" si="5"/>
        <v>1.5749851369112566</v>
      </c>
      <c r="O51" s="21">
        <v>4274</v>
      </c>
      <c r="P51" s="22">
        <f>L51/O51</f>
        <v>323.55147402901264</v>
      </c>
      <c r="Q51" s="44" t="s">
        <v>1373</v>
      </c>
      <c r="R51" s="17" t="s">
        <v>28</v>
      </c>
      <c r="S51" s="19">
        <v>315806</v>
      </c>
      <c r="T51" s="17" t="s">
        <v>1374</v>
      </c>
      <c r="U51" s="17" t="s">
        <v>30</v>
      </c>
      <c r="V51" s="17">
        <v>55</v>
      </c>
      <c r="W51" s="23" t="s">
        <v>31</v>
      </c>
    </row>
    <row r="52" spans="1:23" x14ac:dyDescent="0.25">
      <c r="A52" s="16" t="s">
        <v>1381</v>
      </c>
      <c r="B52" s="17" t="s">
        <v>1382</v>
      </c>
      <c r="C52" s="18">
        <v>45156</v>
      </c>
      <c r="D52" s="19">
        <v>1850000</v>
      </c>
      <c r="E52" s="17" t="s">
        <v>36</v>
      </c>
      <c r="F52" s="17" t="s">
        <v>26</v>
      </c>
      <c r="G52" s="19">
        <v>1850000</v>
      </c>
      <c r="H52" s="19">
        <v>892150</v>
      </c>
      <c r="I52" s="20">
        <f>H52/G52*100</f>
        <v>48.224324324324321</v>
      </c>
      <c r="J52" s="19">
        <v>1784296</v>
      </c>
      <c r="K52" s="19">
        <v>398578</v>
      </c>
      <c r="L52" s="68">
        <f>G52-K52</f>
        <v>1451422</v>
      </c>
      <c r="M52" s="68">
        <v>1428575</v>
      </c>
      <c r="N52" s="63">
        <f t="shared" si="5"/>
        <v>1.0159928600178501</v>
      </c>
      <c r="O52" s="21">
        <v>4828</v>
      </c>
      <c r="P52" s="22">
        <f>L52/O52</f>
        <v>300.62593206296606</v>
      </c>
      <c r="Q52" s="44" t="s">
        <v>1373</v>
      </c>
      <c r="R52" s="17" t="s">
        <v>28</v>
      </c>
      <c r="S52" s="19">
        <v>390733</v>
      </c>
      <c r="T52" s="17" t="s">
        <v>1374</v>
      </c>
      <c r="U52" s="17" t="s">
        <v>30</v>
      </c>
      <c r="V52" s="17">
        <v>77</v>
      </c>
      <c r="W52" s="23" t="s">
        <v>31</v>
      </c>
    </row>
    <row r="53" spans="1:23" ht="15.75" thickBot="1" x14ac:dyDescent="0.3">
      <c r="A53" s="24"/>
      <c r="B53" s="25"/>
      <c r="C53" s="26"/>
      <c r="D53" s="27"/>
      <c r="E53" s="25"/>
      <c r="F53" s="25"/>
      <c r="G53" s="27"/>
      <c r="H53" s="27"/>
      <c r="I53" s="28"/>
      <c r="J53" s="27"/>
      <c r="K53" s="27"/>
      <c r="L53" s="69">
        <f>SUM(L48:L52)</f>
        <v>6316599</v>
      </c>
      <c r="M53" s="69">
        <f>SUM(M48:M52)</f>
        <v>5653018</v>
      </c>
      <c r="N53" s="64">
        <f t="shared" si="5"/>
        <v>1.1173852621732321</v>
      </c>
      <c r="O53" s="29"/>
      <c r="P53" s="30"/>
      <c r="Q53" s="45"/>
      <c r="R53" s="25"/>
      <c r="S53" s="27"/>
      <c r="T53" s="25"/>
      <c r="U53" s="25"/>
      <c r="V53" s="25"/>
      <c r="W53" s="31"/>
    </row>
    <row r="54" spans="1:23" x14ac:dyDescent="0.25">
      <c r="A54" s="17"/>
      <c r="B54" s="17"/>
      <c r="C54" s="18"/>
      <c r="D54" s="19"/>
      <c r="E54" s="17"/>
      <c r="F54" s="17"/>
      <c r="G54" s="19"/>
      <c r="H54" s="19"/>
      <c r="I54" s="20"/>
      <c r="J54" s="19"/>
      <c r="K54" s="19"/>
      <c r="L54" s="68"/>
      <c r="M54" s="68"/>
      <c r="N54" s="63"/>
      <c r="O54" s="21"/>
      <c r="P54" s="22"/>
      <c r="Q54" s="44"/>
      <c r="R54" s="17"/>
      <c r="S54" s="19"/>
      <c r="T54" s="17"/>
      <c r="U54" s="17"/>
      <c r="V54" s="17"/>
      <c r="W54" s="17"/>
    </row>
    <row r="55" spans="1:23" ht="15.75" thickBot="1" x14ac:dyDescent="0.3">
      <c r="A55" s="41" t="s">
        <v>1383</v>
      </c>
      <c r="B55" s="17"/>
      <c r="C55" s="18"/>
      <c r="D55" s="19"/>
      <c r="E55" s="17"/>
      <c r="F55" s="17"/>
      <c r="G55" s="19"/>
      <c r="H55" s="19"/>
      <c r="I55" s="20"/>
      <c r="J55" s="19"/>
      <c r="K55" s="19"/>
      <c r="L55" s="68"/>
      <c r="M55" s="68"/>
      <c r="N55" s="63"/>
      <c r="O55" s="21"/>
      <c r="P55" s="22"/>
      <c r="Q55" s="44"/>
      <c r="R55" s="17"/>
      <c r="S55" s="19"/>
      <c r="T55" s="17"/>
      <c r="U55" s="17"/>
      <c r="V55" s="17"/>
      <c r="W55" s="17"/>
    </row>
    <row r="56" spans="1:23" x14ac:dyDescent="0.25">
      <c r="A56" s="8" t="s">
        <v>1384</v>
      </c>
      <c r="B56" s="9" t="s">
        <v>1385</v>
      </c>
      <c r="C56" s="10">
        <v>45273</v>
      </c>
      <c r="D56" s="11">
        <v>1500000</v>
      </c>
      <c r="E56" s="9" t="s">
        <v>25</v>
      </c>
      <c r="F56" s="9" t="s">
        <v>26</v>
      </c>
      <c r="G56" s="11">
        <v>1500000</v>
      </c>
      <c r="H56" s="11">
        <v>777510</v>
      </c>
      <c r="I56" s="12">
        <f>H56/G56*100</f>
        <v>51.834000000000003</v>
      </c>
      <c r="J56" s="11">
        <v>1555026</v>
      </c>
      <c r="K56" s="11">
        <v>363685</v>
      </c>
      <c r="L56" s="67">
        <f>G56-K56</f>
        <v>1136315</v>
      </c>
      <c r="M56" s="67">
        <v>1369357</v>
      </c>
      <c r="N56" s="62">
        <f>L56/M56</f>
        <v>0.82981647590803564</v>
      </c>
      <c r="O56" s="13">
        <v>5025</v>
      </c>
      <c r="P56" s="14">
        <f>L56/O56</f>
        <v>226.13233830845772</v>
      </c>
      <c r="Q56" s="43" t="s">
        <v>1386</v>
      </c>
      <c r="R56" s="9" t="s">
        <v>28</v>
      </c>
      <c r="S56" s="11">
        <v>361513</v>
      </c>
      <c r="T56" s="9" t="s">
        <v>1374</v>
      </c>
      <c r="U56" s="9" t="s">
        <v>125</v>
      </c>
      <c r="V56" s="9">
        <v>85</v>
      </c>
      <c r="W56" s="15" t="s">
        <v>31</v>
      </c>
    </row>
    <row r="57" spans="1:23" ht="15.75" thickBot="1" x14ac:dyDescent="0.3">
      <c r="A57" s="24"/>
      <c r="B57" s="25"/>
      <c r="C57" s="26"/>
      <c r="D57" s="27"/>
      <c r="E57" s="25"/>
      <c r="F57" s="25"/>
      <c r="G57" s="27"/>
      <c r="H57" s="27"/>
      <c r="I57" s="28"/>
      <c r="J57" s="27"/>
      <c r="K57" s="27"/>
      <c r="L57" s="69">
        <f>SUM(L56)</f>
        <v>1136315</v>
      </c>
      <c r="M57" s="69">
        <f>SUM(M56)</f>
        <v>1369357</v>
      </c>
      <c r="N57" s="64">
        <f>L57/M57</f>
        <v>0.82981647590803564</v>
      </c>
      <c r="O57" s="29"/>
      <c r="P57" s="30"/>
      <c r="Q57" s="45"/>
      <c r="R57" s="25"/>
      <c r="S57" s="27"/>
      <c r="T57" s="25"/>
      <c r="U57" s="25"/>
      <c r="V57" s="25"/>
      <c r="W57" s="3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71BC-1315-4B8F-A537-4068875BF8BB}">
  <dimension ref="A1:W80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18.710937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41" t="s">
        <v>1387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1388</v>
      </c>
      <c r="B3" s="9" t="s">
        <v>1389</v>
      </c>
      <c r="C3" s="10">
        <v>45639</v>
      </c>
      <c r="D3" s="11">
        <v>875000</v>
      </c>
      <c r="E3" s="9" t="s">
        <v>36</v>
      </c>
      <c r="F3" s="9" t="s">
        <v>26</v>
      </c>
      <c r="G3" s="11">
        <v>875000</v>
      </c>
      <c r="H3" s="11">
        <v>472620</v>
      </c>
      <c r="I3" s="12">
        <f>H3/G3*100</f>
        <v>54.013714285714286</v>
      </c>
      <c r="J3" s="11">
        <v>945244</v>
      </c>
      <c r="K3" s="11">
        <v>175842</v>
      </c>
      <c r="L3" s="67">
        <f>G3-K3</f>
        <v>699158</v>
      </c>
      <c r="M3" s="67">
        <v>641168</v>
      </c>
      <c r="N3" s="62">
        <f>L3/M3</f>
        <v>1.0904443141267188</v>
      </c>
      <c r="O3" s="13">
        <v>3600</v>
      </c>
      <c r="P3" s="14">
        <f>L3/O3</f>
        <v>194.21055555555554</v>
      </c>
      <c r="Q3" s="43" t="s">
        <v>1390</v>
      </c>
      <c r="R3" s="9" t="s">
        <v>28</v>
      </c>
      <c r="S3" s="11">
        <v>172911</v>
      </c>
      <c r="T3" s="9" t="s">
        <v>1391</v>
      </c>
      <c r="U3" s="9" t="s">
        <v>30</v>
      </c>
      <c r="V3" s="9">
        <v>62</v>
      </c>
      <c r="W3" s="15" t="s">
        <v>31</v>
      </c>
    </row>
    <row r="4" spans="1:23" ht="15.75" thickBot="1" x14ac:dyDescent="0.3">
      <c r="A4" s="38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SUM(L3)</f>
        <v>699158</v>
      </c>
      <c r="M4" s="70">
        <f>SUM(M3)</f>
        <v>641168</v>
      </c>
      <c r="N4" s="65">
        <f>L4/M4</f>
        <v>1.0904443141267188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ht="15.75" thickTop="1" x14ac:dyDescent="0.25">
      <c r="A5" s="17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17"/>
    </row>
    <row r="6" spans="1:23" ht="15.75" thickBot="1" x14ac:dyDescent="0.3">
      <c r="A6" s="17" t="s">
        <v>1392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17"/>
    </row>
    <row r="7" spans="1:23" x14ac:dyDescent="0.25">
      <c r="A7" s="8" t="s">
        <v>1393</v>
      </c>
      <c r="B7" s="9" t="s">
        <v>1394</v>
      </c>
      <c r="C7" s="10">
        <v>45057</v>
      </c>
      <c r="D7" s="11">
        <v>725000</v>
      </c>
      <c r="E7" s="9" t="s">
        <v>36</v>
      </c>
      <c r="F7" s="9" t="s">
        <v>26</v>
      </c>
      <c r="G7" s="11">
        <v>725000</v>
      </c>
      <c r="H7" s="11">
        <v>370600</v>
      </c>
      <c r="I7" s="12">
        <f>H7/G7*100</f>
        <v>51.117241379310343</v>
      </c>
      <c r="J7" s="11">
        <v>741202</v>
      </c>
      <c r="K7" s="11">
        <v>150857</v>
      </c>
      <c r="L7" s="67">
        <f>G7-K7</f>
        <v>574143</v>
      </c>
      <c r="M7" s="67">
        <v>562233</v>
      </c>
      <c r="N7" s="62">
        <f>L7/M7</f>
        <v>1.0211833883816852</v>
      </c>
      <c r="O7" s="13">
        <v>3181</v>
      </c>
      <c r="P7" s="14">
        <f>L7/O7</f>
        <v>180.49135491983654</v>
      </c>
      <c r="Q7" s="43" t="s">
        <v>1395</v>
      </c>
      <c r="R7" s="9" t="s">
        <v>28</v>
      </c>
      <c r="S7" s="11">
        <v>150857</v>
      </c>
      <c r="T7" s="9" t="s">
        <v>1396</v>
      </c>
      <c r="U7" s="9" t="s">
        <v>30</v>
      </c>
      <c r="V7" s="9">
        <v>63</v>
      </c>
      <c r="W7" s="15" t="s">
        <v>31</v>
      </c>
    </row>
    <row r="8" spans="1:23" x14ac:dyDescent="0.25">
      <c r="A8" s="16" t="s">
        <v>1397</v>
      </c>
      <c r="B8" s="17" t="s">
        <v>1398</v>
      </c>
      <c r="C8" s="18">
        <v>45394</v>
      </c>
      <c r="D8" s="19">
        <v>700000</v>
      </c>
      <c r="E8" s="17" t="s">
        <v>25</v>
      </c>
      <c r="F8" s="17" t="s">
        <v>26</v>
      </c>
      <c r="G8" s="19">
        <v>700000</v>
      </c>
      <c r="H8" s="19">
        <v>381070</v>
      </c>
      <c r="I8" s="20">
        <f>H8/G8*100</f>
        <v>54.438571428571422</v>
      </c>
      <c r="J8" s="19">
        <v>762137</v>
      </c>
      <c r="K8" s="19">
        <v>155862</v>
      </c>
      <c r="L8" s="68">
        <f>G8-K8</f>
        <v>544138</v>
      </c>
      <c r="M8" s="68">
        <v>577404</v>
      </c>
      <c r="N8" s="63">
        <f>L8/M8</f>
        <v>0.94238695956384089</v>
      </c>
      <c r="O8" s="21">
        <v>3071</v>
      </c>
      <c r="P8" s="22">
        <f>L8/O8</f>
        <v>177.18593292087269</v>
      </c>
      <c r="Q8" s="44" t="s">
        <v>1395</v>
      </c>
      <c r="R8" s="17" t="s">
        <v>28</v>
      </c>
      <c r="S8" s="19">
        <v>150857</v>
      </c>
      <c r="T8" s="17" t="s">
        <v>1396</v>
      </c>
      <c r="U8" s="17" t="s">
        <v>30</v>
      </c>
      <c r="V8" s="17">
        <v>65</v>
      </c>
      <c r="W8" s="23" t="s">
        <v>31</v>
      </c>
    </row>
    <row r="9" spans="1:23" ht="15.75" thickBot="1" x14ac:dyDescent="0.3">
      <c r="A9" s="24"/>
      <c r="B9" s="25"/>
      <c r="C9" s="26"/>
      <c r="D9" s="27"/>
      <c r="E9" s="25"/>
      <c r="F9" s="25"/>
      <c r="G9" s="27"/>
      <c r="H9" s="27"/>
      <c r="I9" s="28"/>
      <c r="J9" s="27"/>
      <c r="K9" s="27"/>
      <c r="L9" s="69">
        <f>SUM(L7:L8)</f>
        <v>1118281</v>
      </c>
      <c r="M9" s="69">
        <f>SUM(M7:M8)</f>
        <v>1139637</v>
      </c>
      <c r="N9" s="64">
        <f>L9/M9</f>
        <v>0.98126069967893281</v>
      </c>
      <c r="O9" s="29"/>
      <c r="P9" s="30"/>
      <c r="Q9" s="45"/>
      <c r="R9" s="25"/>
      <c r="S9" s="27"/>
      <c r="T9" s="25"/>
      <c r="U9" s="25"/>
      <c r="V9" s="25"/>
      <c r="W9" s="31"/>
    </row>
    <row r="10" spans="1:23" x14ac:dyDescent="0.25">
      <c r="A10" s="16"/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23"/>
    </row>
    <row r="11" spans="1:23" x14ac:dyDescent="0.25">
      <c r="A11" s="16" t="s">
        <v>1399</v>
      </c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23"/>
    </row>
    <row r="12" spans="1:23" x14ac:dyDescent="0.25">
      <c r="A12" s="16" t="s">
        <v>1400</v>
      </c>
      <c r="B12" s="17" t="s">
        <v>1401</v>
      </c>
      <c r="C12" s="18">
        <v>45672</v>
      </c>
      <c r="D12" s="19">
        <v>670000</v>
      </c>
      <c r="E12" s="17" t="s">
        <v>36</v>
      </c>
      <c r="F12" s="17" t="s">
        <v>26</v>
      </c>
      <c r="G12" s="19">
        <v>670000</v>
      </c>
      <c r="H12" s="19">
        <v>265670</v>
      </c>
      <c r="I12" s="20">
        <f>H12/G12*100</f>
        <v>39.65223880597015</v>
      </c>
      <c r="J12" s="19">
        <v>531332</v>
      </c>
      <c r="K12" s="19">
        <v>164319</v>
      </c>
      <c r="L12" s="68">
        <f>G12-K12</f>
        <v>505681</v>
      </c>
      <c r="M12" s="68">
        <v>233766</v>
      </c>
      <c r="N12" s="63">
        <f t="shared" ref="N12:N17" si="0">L12/M12</f>
        <v>2.1631931076375519</v>
      </c>
      <c r="O12" s="21">
        <v>2327</v>
      </c>
      <c r="P12" s="22">
        <f>L12/O12</f>
        <v>217.31027073485174</v>
      </c>
      <c r="Q12" s="44" t="s">
        <v>1395</v>
      </c>
      <c r="R12" s="17" t="s">
        <v>97</v>
      </c>
      <c r="S12" s="19">
        <v>161608</v>
      </c>
      <c r="T12" s="17" t="s">
        <v>1396</v>
      </c>
      <c r="U12" s="17" t="s">
        <v>30</v>
      </c>
      <c r="V12" s="17">
        <v>45</v>
      </c>
      <c r="W12" s="23" t="s">
        <v>31</v>
      </c>
    </row>
    <row r="13" spans="1:23" x14ac:dyDescent="0.25">
      <c r="A13" s="16" t="s">
        <v>1402</v>
      </c>
      <c r="B13" s="17" t="s">
        <v>1403</v>
      </c>
      <c r="C13" s="18">
        <v>45077</v>
      </c>
      <c r="D13" s="19">
        <v>467500</v>
      </c>
      <c r="E13" s="17" t="s">
        <v>25</v>
      </c>
      <c r="F13" s="17" t="s">
        <v>26</v>
      </c>
      <c r="G13" s="19">
        <v>467500</v>
      </c>
      <c r="H13" s="19">
        <v>233770</v>
      </c>
      <c r="I13" s="20">
        <f>H13/G13*100</f>
        <v>50.004278074866313</v>
      </c>
      <c r="J13" s="19">
        <v>467542</v>
      </c>
      <c r="K13" s="19">
        <v>162909</v>
      </c>
      <c r="L13" s="68">
        <f>G13-K13</f>
        <v>304591</v>
      </c>
      <c r="M13" s="68">
        <v>194033</v>
      </c>
      <c r="N13" s="63">
        <f t="shared" si="0"/>
        <v>1.5697896749521989</v>
      </c>
      <c r="O13" s="21">
        <v>1960</v>
      </c>
      <c r="P13" s="22">
        <f>L13/O13</f>
        <v>155.40357142857144</v>
      </c>
      <c r="Q13" s="44" t="s">
        <v>1395</v>
      </c>
      <c r="R13" s="17" t="s">
        <v>97</v>
      </c>
      <c r="S13" s="19">
        <v>162130</v>
      </c>
      <c r="T13" s="17" t="s">
        <v>1396</v>
      </c>
      <c r="U13" s="17" t="s">
        <v>30</v>
      </c>
      <c r="V13" s="17">
        <v>41</v>
      </c>
      <c r="W13" s="23" t="s">
        <v>31</v>
      </c>
    </row>
    <row r="14" spans="1:23" x14ac:dyDescent="0.25">
      <c r="A14" s="16" t="s">
        <v>1404</v>
      </c>
      <c r="B14" s="17" t="s">
        <v>1405</v>
      </c>
      <c r="C14" s="18">
        <v>45524</v>
      </c>
      <c r="D14" s="19">
        <v>395000</v>
      </c>
      <c r="E14" s="17" t="s">
        <v>25</v>
      </c>
      <c r="F14" s="17" t="s">
        <v>26</v>
      </c>
      <c r="G14" s="19">
        <v>395000</v>
      </c>
      <c r="H14" s="19">
        <v>237820</v>
      </c>
      <c r="I14" s="20">
        <f>H14/G14*100</f>
        <v>60.207594936708865</v>
      </c>
      <c r="J14" s="19">
        <v>475637</v>
      </c>
      <c r="K14" s="19">
        <v>163524</v>
      </c>
      <c r="L14" s="68">
        <f>G14-K14</f>
        <v>231476</v>
      </c>
      <c r="M14" s="68">
        <v>198798</v>
      </c>
      <c r="N14" s="63">
        <f t="shared" si="0"/>
        <v>1.164377911246592</v>
      </c>
      <c r="O14" s="21">
        <v>1882</v>
      </c>
      <c r="P14" s="22">
        <f>L14/O14</f>
        <v>122.99468650371945</v>
      </c>
      <c r="Q14" s="44" t="s">
        <v>1395</v>
      </c>
      <c r="R14" s="17" t="s">
        <v>97</v>
      </c>
      <c r="S14" s="19">
        <v>163524</v>
      </c>
      <c r="T14" s="17" t="s">
        <v>1396</v>
      </c>
      <c r="U14" s="17" t="s">
        <v>30</v>
      </c>
      <c r="V14" s="17">
        <v>45</v>
      </c>
      <c r="W14" s="23" t="s">
        <v>31</v>
      </c>
    </row>
    <row r="15" spans="1:23" x14ac:dyDescent="0.25">
      <c r="A15" s="16" t="s">
        <v>1406</v>
      </c>
      <c r="B15" s="17" t="s">
        <v>1407</v>
      </c>
      <c r="C15" s="18">
        <v>45397</v>
      </c>
      <c r="D15" s="19">
        <v>505000</v>
      </c>
      <c r="E15" s="17" t="s">
        <v>36</v>
      </c>
      <c r="F15" s="17" t="s">
        <v>26</v>
      </c>
      <c r="G15" s="19">
        <v>505000</v>
      </c>
      <c r="H15" s="19">
        <v>255140</v>
      </c>
      <c r="I15" s="20">
        <f>H15/G15*100</f>
        <v>50.522772277227723</v>
      </c>
      <c r="J15" s="19">
        <v>510278</v>
      </c>
      <c r="K15" s="19">
        <v>161956</v>
      </c>
      <c r="L15" s="68">
        <f>G15-K15</f>
        <v>343044</v>
      </c>
      <c r="M15" s="68">
        <v>221861</v>
      </c>
      <c r="N15" s="63">
        <f t="shared" si="0"/>
        <v>1.5462113665763699</v>
      </c>
      <c r="O15" s="21">
        <v>2120</v>
      </c>
      <c r="P15" s="22">
        <f>L15/O15</f>
        <v>161.81320754716981</v>
      </c>
      <c r="Q15" s="44" t="s">
        <v>1395</v>
      </c>
      <c r="R15" s="17" t="s">
        <v>97</v>
      </c>
      <c r="S15" s="19">
        <v>161956</v>
      </c>
      <c r="T15" s="17" t="s">
        <v>1396</v>
      </c>
      <c r="U15" s="17" t="s">
        <v>30</v>
      </c>
      <c r="V15" s="17">
        <v>46</v>
      </c>
      <c r="W15" s="23" t="s">
        <v>31</v>
      </c>
    </row>
    <row r="16" spans="1:23" x14ac:dyDescent="0.25">
      <c r="A16" s="16" t="s">
        <v>1408</v>
      </c>
      <c r="B16" s="17" t="s">
        <v>1409</v>
      </c>
      <c r="C16" s="18">
        <v>45152</v>
      </c>
      <c r="D16" s="19">
        <v>555000</v>
      </c>
      <c r="E16" s="17" t="s">
        <v>36</v>
      </c>
      <c r="F16" s="17" t="s">
        <v>26</v>
      </c>
      <c r="G16" s="19">
        <v>555000</v>
      </c>
      <c r="H16" s="19">
        <v>292540</v>
      </c>
      <c r="I16" s="20">
        <f>H16/G16*100</f>
        <v>52.709909909909911</v>
      </c>
      <c r="J16" s="19">
        <v>585081</v>
      </c>
      <c r="K16" s="19">
        <v>169634</v>
      </c>
      <c r="L16" s="68">
        <f>G16-K16</f>
        <v>385366</v>
      </c>
      <c r="M16" s="68">
        <v>264615</v>
      </c>
      <c r="N16" s="63">
        <f t="shared" si="0"/>
        <v>1.4563271167545302</v>
      </c>
      <c r="O16" s="21">
        <v>2337</v>
      </c>
      <c r="P16" s="22">
        <f>L16/O16</f>
        <v>164.8977321352161</v>
      </c>
      <c r="Q16" s="44" t="s">
        <v>1395</v>
      </c>
      <c r="R16" s="17" t="s">
        <v>97</v>
      </c>
      <c r="S16" s="19">
        <v>165615</v>
      </c>
      <c r="T16" s="17" t="s">
        <v>1396</v>
      </c>
      <c r="U16" s="17" t="s">
        <v>30</v>
      </c>
      <c r="V16" s="17">
        <v>44</v>
      </c>
      <c r="W16" s="23" t="s">
        <v>31</v>
      </c>
    </row>
    <row r="17" spans="1:23" ht="15.75" thickBot="1" x14ac:dyDescent="0.3">
      <c r="A17" s="24"/>
      <c r="B17" s="25"/>
      <c r="C17" s="26"/>
      <c r="D17" s="27"/>
      <c r="E17" s="25"/>
      <c r="F17" s="25"/>
      <c r="G17" s="27"/>
      <c r="H17" s="27"/>
      <c r="I17" s="28"/>
      <c r="J17" s="27"/>
      <c r="K17" s="27"/>
      <c r="L17" s="69">
        <f>SUM(L12:L16)</f>
        <v>1770158</v>
      </c>
      <c r="M17" s="69">
        <f>SUM(M12:M16)</f>
        <v>1113073</v>
      </c>
      <c r="N17" s="64">
        <f t="shared" si="0"/>
        <v>1.5903341469966481</v>
      </c>
      <c r="O17" s="29"/>
      <c r="P17" s="30"/>
      <c r="Q17" s="45"/>
      <c r="R17" s="25"/>
      <c r="S17" s="27"/>
      <c r="T17" s="25"/>
      <c r="U17" s="25"/>
      <c r="V17" s="25"/>
      <c r="W17" s="31"/>
    </row>
    <row r="18" spans="1:23" x14ac:dyDescent="0.25">
      <c r="A18" s="17"/>
      <c r="B18" s="17"/>
      <c r="C18" s="18"/>
      <c r="D18" s="19"/>
      <c r="E18" s="17"/>
      <c r="F18" s="17"/>
      <c r="G18" s="19"/>
      <c r="H18" s="19"/>
      <c r="I18" s="20"/>
      <c r="J18" s="19"/>
      <c r="K18" s="19"/>
      <c r="L18" s="68"/>
      <c r="M18" s="68"/>
      <c r="N18" s="63"/>
      <c r="O18" s="21"/>
      <c r="P18" s="22"/>
      <c r="Q18" s="44"/>
      <c r="R18" s="17"/>
      <c r="S18" s="19"/>
      <c r="T18" s="17"/>
      <c r="U18" s="17"/>
      <c r="V18" s="17"/>
      <c r="W18" s="17"/>
    </row>
    <row r="19" spans="1:23" ht="15.75" thickBot="1" x14ac:dyDescent="0.3">
      <c r="A19" s="17" t="s">
        <v>1410</v>
      </c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17"/>
    </row>
    <row r="20" spans="1:23" x14ac:dyDescent="0.25">
      <c r="A20" s="8" t="s">
        <v>1411</v>
      </c>
      <c r="B20" s="9" t="s">
        <v>1412</v>
      </c>
      <c r="C20" s="10">
        <v>45686</v>
      </c>
      <c r="D20" s="11">
        <v>1800000</v>
      </c>
      <c r="E20" s="9" t="s">
        <v>36</v>
      </c>
      <c r="F20" s="9" t="s">
        <v>26</v>
      </c>
      <c r="G20" s="11">
        <v>1800000</v>
      </c>
      <c r="H20" s="11">
        <v>823470</v>
      </c>
      <c r="I20" s="12">
        <f>H20/G20*100</f>
        <v>45.748333333333335</v>
      </c>
      <c r="J20" s="11">
        <v>1646930</v>
      </c>
      <c r="K20" s="11">
        <v>208185</v>
      </c>
      <c r="L20" s="67">
        <f>G20-K20</f>
        <v>1591815</v>
      </c>
      <c r="M20" s="67">
        <v>985441</v>
      </c>
      <c r="N20" s="62">
        <f>L20/M20</f>
        <v>1.6153326277270785</v>
      </c>
      <c r="O20" s="13">
        <v>4221</v>
      </c>
      <c r="P20" s="14">
        <f>L20/O20</f>
        <v>377.11798152096662</v>
      </c>
      <c r="Q20" s="43" t="s">
        <v>1413</v>
      </c>
      <c r="R20" s="9" t="s">
        <v>28</v>
      </c>
      <c r="S20" s="11">
        <v>187569</v>
      </c>
      <c r="T20" s="9" t="s">
        <v>1396</v>
      </c>
      <c r="U20" s="9" t="s">
        <v>30</v>
      </c>
      <c r="V20" s="9">
        <v>85</v>
      </c>
      <c r="W20" s="15" t="s">
        <v>31</v>
      </c>
    </row>
    <row r="21" spans="1:23" ht="15.75" thickBot="1" x14ac:dyDescent="0.3">
      <c r="A21" s="38"/>
      <c r="B21" s="32"/>
      <c r="C21" s="33"/>
      <c r="D21" s="34"/>
      <c r="E21" s="32"/>
      <c r="F21" s="32"/>
      <c r="G21" s="34"/>
      <c r="H21" s="34"/>
      <c r="I21" s="35"/>
      <c r="J21" s="34"/>
      <c r="K21" s="34"/>
      <c r="L21" s="70">
        <f>SUM(L20)</f>
        <v>1591815</v>
      </c>
      <c r="M21" s="70">
        <f>SUM(M20)</f>
        <v>985441</v>
      </c>
      <c r="N21" s="65">
        <f>L21/M21</f>
        <v>1.6153326277270785</v>
      </c>
      <c r="O21" s="36"/>
      <c r="P21" s="37"/>
      <c r="Q21" s="46"/>
      <c r="R21" s="32"/>
      <c r="S21" s="34"/>
      <c r="T21" s="32"/>
      <c r="U21" s="32"/>
      <c r="V21" s="32"/>
      <c r="W21" s="39"/>
    </row>
    <row r="22" spans="1:23" ht="15.75" thickTop="1" x14ac:dyDescent="0.25">
      <c r="A22" s="16"/>
      <c r="B22" s="17"/>
      <c r="C22" s="18"/>
      <c r="D22" s="19"/>
      <c r="E22" s="17"/>
      <c r="F22" s="17"/>
      <c r="G22" s="19"/>
      <c r="H22" s="19"/>
      <c r="I22" s="20"/>
      <c r="J22" s="19"/>
      <c r="K22" s="19"/>
      <c r="L22" s="68"/>
      <c r="M22" s="68"/>
      <c r="N22" s="63"/>
      <c r="O22" s="21"/>
      <c r="P22" s="22"/>
      <c r="Q22" s="44"/>
      <c r="R22" s="17"/>
      <c r="S22" s="19"/>
      <c r="T22" s="17"/>
      <c r="U22" s="17"/>
      <c r="V22" s="17"/>
      <c r="W22" s="23"/>
    </row>
    <row r="23" spans="1:23" x14ac:dyDescent="0.25">
      <c r="A23" s="16" t="s">
        <v>1414</v>
      </c>
      <c r="B23" s="17"/>
      <c r="C23" s="18"/>
      <c r="D23" s="19"/>
      <c r="E23" s="17"/>
      <c r="F23" s="17"/>
      <c r="G23" s="19"/>
      <c r="H23" s="19"/>
      <c r="I23" s="20"/>
      <c r="J23" s="19"/>
      <c r="K23" s="19"/>
      <c r="L23" s="68"/>
      <c r="M23" s="68"/>
      <c r="N23" s="63"/>
      <c r="O23" s="21"/>
      <c r="P23" s="22"/>
      <c r="Q23" s="44"/>
      <c r="R23" s="17"/>
      <c r="S23" s="19"/>
      <c r="T23" s="17"/>
      <c r="U23" s="17"/>
      <c r="V23" s="17"/>
      <c r="W23" s="23"/>
    </row>
    <row r="24" spans="1:23" x14ac:dyDescent="0.25">
      <c r="A24" s="16" t="s">
        <v>1415</v>
      </c>
      <c r="B24" s="17" t="s">
        <v>1416</v>
      </c>
      <c r="C24" s="18">
        <v>45555</v>
      </c>
      <c r="D24" s="19">
        <v>1007000</v>
      </c>
      <c r="E24" s="17" t="s">
        <v>36</v>
      </c>
      <c r="F24" s="17" t="s">
        <v>26</v>
      </c>
      <c r="G24" s="19">
        <v>1007000</v>
      </c>
      <c r="H24" s="19">
        <v>433260</v>
      </c>
      <c r="I24" s="20">
        <f>H24/G24*100</f>
        <v>43.024826216484605</v>
      </c>
      <c r="J24" s="19">
        <v>866513</v>
      </c>
      <c r="K24" s="19">
        <v>195584</v>
      </c>
      <c r="L24" s="68">
        <f>G24-K24</f>
        <v>811416</v>
      </c>
      <c r="M24" s="68">
        <v>447286</v>
      </c>
      <c r="N24" s="63">
        <f t="shared" ref="N24:N29" si="1">L24/M24</f>
        <v>1.8140876307329092</v>
      </c>
      <c r="O24" s="21">
        <v>2839</v>
      </c>
      <c r="P24" s="22">
        <f>L24/O24</f>
        <v>285.81049665375133</v>
      </c>
      <c r="Q24" s="44" t="s">
        <v>1413</v>
      </c>
      <c r="R24" s="17" t="s">
        <v>97</v>
      </c>
      <c r="S24" s="19">
        <v>195584</v>
      </c>
      <c r="T24" s="17" t="s">
        <v>1396</v>
      </c>
      <c r="U24" s="17" t="s">
        <v>30</v>
      </c>
      <c r="V24" s="17">
        <v>51</v>
      </c>
      <c r="W24" s="23" t="s">
        <v>31</v>
      </c>
    </row>
    <row r="25" spans="1:23" x14ac:dyDescent="0.25">
      <c r="A25" s="16" t="s">
        <v>1417</v>
      </c>
      <c r="B25" s="17" t="s">
        <v>1418</v>
      </c>
      <c r="C25" s="18">
        <v>45488</v>
      </c>
      <c r="D25" s="19">
        <v>655000</v>
      </c>
      <c r="E25" s="17" t="s">
        <v>36</v>
      </c>
      <c r="F25" s="17" t="s">
        <v>26</v>
      </c>
      <c r="G25" s="19">
        <v>655000</v>
      </c>
      <c r="H25" s="19">
        <v>274220</v>
      </c>
      <c r="I25" s="20">
        <f>H25/G25*100</f>
        <v>41.865648854961833</v>
      </c>
      <c r="J25" s="19">
        <v>548439</v>
      </c>
      <c r="K25" s="19">
        <v>164994</v>
      </c>
      <c r="L25" s="68">
        <f>G25-K25</f>
        <v>490006</v>
      </c>
      <c r="M25" s="68">
        <v>255630</v>
      </c>
      <c r="N25" s="63">
        <f t="shared" si="1"/>
        <v>1.9168563940069632</v>
      </c>
      <c r="O25" s="21">
        <v>1831</v>
      </c>
      <c r="P25" s="22">
        <f>L25/O25</f>
        <v>267.61660294920807</v>
      </c>
      <c r="Q25" s="44" t="s">
        <v>1413</v>
      </c>
      <c r="R25" s="17" t="s">
        <v>97</v>
      </c>
      <c r="S25" s="19">
        <v>158786</v>
      </c>
      <c r="T25" s="17" t="s">
        <v>1396</v>
      </c>
      <c r="U25" s="17" t="s">
        <v>30</v>
      </c>
      <c r="V25" s="17">
        <v>40</v>
      </c>
      <c r="W25" s="23" t="s">
        <v>31</v>
      </c>
    </row>
    <row r="26" spans="1:23" x14ac:dyDescent="0.25">
      <c r="A26" s="16" t="s">
        <v>1419</v>
      </c>
      <c r="B26" s="17" t="s">
        <v>1420</v>
      </c>
      <c r="C26" s="18">
        <v>45141</v>
      </c>
      <c r="D26" s="19">
        <v>790000</v>
      </c>
      <c r="E26" s="17" t="s">
        <v>25</v>
      </c>
      <c r="F26" s="17" t="s">
        <v>26</v>
      </c>
      <c r="G26" s="19">
        <v>790000</v>
      </c>
      <c r="H26" s="19">
        <v>320110</v>
      </c>
      <c r="I26" s="20">
        <f>H26/G26*100</f>
        <v>40.520253164556962</v>
      </c>
      <c r="J26" s="19">
        <v>640229</v>
      </c>
      <c r="K26" s="19">
        <v>164625</v>
      </c>
      <c r="L26" s="68">
        <f>G26-K26</f>
        <v>625375</v>
      </c>
      <c r="M26" s="68">
        <v>317069</v>
      </c>
      <c r="N26" s="63">
        <f t="shared" si="1"/>
        <v>1.9723624826141943</v>
      </c>
      <c r="O26" s="21">
        <v>2515</v>
      </c>
      <c r="P26" s="22">
        <f>L26/O26</f>
        <v>248.65805168986083</v>
      </c>
      <c r="Q26" s="44" t="s">
        <v>1413</v>
      </c>
      <c r="R26" s="17" t="s">
        <v>97</v>
      </c>
      <c r="S26" s="19">
        <v>158855</v>
      </c>
      <c r="T26" s="17" t="s">
        <v>1396</v>
      </c>
      <c r="U26" s="17" t="s">
        <v>30</v>
      </c>
      <c r="V26" s="17">
        <v>42</v>
      </c>
      <c r="W26" s="23" t="s">
        <v>31</v>
      </c>
    </row>
    <row r="27" spans="1:23" x14ac:dyDescent="0.25">
      <c r="A27" s="16" t="s">
        <v>1421</v>
      </c>
      <c r="B27" s="17" t="s">
        <v>1422</v>
      </c>
      <c r="C27" s="18">
        <v>45028</v>
      </c>
      <c r="D27" s="19">
        <v>600000</v>
      </c>
      <c r="E27" s="17" t="s">
        <v>36</v>
      </c>
      <c r="F27" s="17" t="s">
        <v>26</v>
      </c>
      <c r="G27" s="19">
        <v>600000</v>
      </c>
      <c r="H27" s="19">
        <v>298030</v>
      </c>
      <c r="I27" s="20">
        <f>H27/G27*100</f>
        <v>49.671666666666667</v>
      </c>
      <c r="J27" s="19">
        <v>596052</v>
      </c>
      <c r="K27" s="19">
        <v>166767</v>
      </c>
      <c r="L27" s="68">
        <f>G27-K27</f>
        <v>433233</v>
      </c>
      <c r="M27" s="68">
        <v>286190</v>
      </c>
      <c r="N27" s="63">
        <f t="shared" si="1"/>
        <v>1.5137950312729305</v>
      </c>
      <c r="O27" s="21">
        <v>1249</v>
      </c>
      <c r="P27" s="22">
        <f>L27/O27</f>
        <v>346.86389111289031</v>
      </c>
      <c r="Q27" s="44" t="s">
        <v>1413</v>
      </c>
      <c r="R27" s="17" t="s">
        <v>97</v>
      </c>
      <c r="S27" s="19">
        <v>163089</v>
      </c>
      <c r="T27" s="17" t="s">
        <v>1396</v>
      </c>
      <c r="U27" s="17" t="s">
        <v>30</v>
      </c>
      <c r="V27" s="17">
        <v>54</v>
      </c>
      <c r="W27" s="23" t="s">
        <v>31</v>
      </c>
    </row>
    <row r="28" spans="1:23" x14ac:dyDescent="0.25">
      <c r="A28" s="16" t="s">
        <v>1423</v>
      </c>
      <c r="B28" s="17" t="s">
        <v>1424</v>
      </c>
      <c r="C28" s="18">
        <v>45337</v>
      </c>
      <c r="D28" s="19">
        <v>624900</v>
      </c>
      <c r="E28" s="17" t="s">
        <v>36</v>
      </c>
      <c r="F28" s="17" t="s">
        <v>26</v>
      </c>
      <c r="G28" s="19">
        <v>624900</v>
      </c>
      <c r="H28" s="19">
        <v>305330</v>
      </c>
      <c r="I28" s="20">
        <f>H28/G28*100</f>
        <v>48.860617698831817</v>
      </c>
      <c r="J28" s="19">
        <v>610661</v>
      </c>
      <c r="K28" s="19">
        <v>154403</v>
      </c>
      <c r="L28" s="68">
        <f>G28-K28</f>
        <v>470497</v>
      </c>
      <c r="M28" s="68">
        <v>304172</v>
      </c>
      <c r="N28" s="63">
        <f t="shared" si="1"/>
        <v>1.5468123298659968</v>
      </c>
      <c r="O28" s="21">
        <v>2365</v>
      </c>
      <c r="P28" s="22">
        <f>L28/O28</f>
        <v>198.94164904862581</v>
      </c>
      <c r="Q28" s="44" t="s">
        <v>1413</v>
      </c>
      <c r="R28" s="17" t="s">
        <v>97</v>
      </c>
      <c r="S28" s="19">
        <v>154403</v>
      </c>
      <c r="T28" s="17" t="s">
        <v>1396</v>
      </c>
      <c r="U28" s="17" t="s">
        <v>30</v>
      </c>
      <c r="V28" s="17">
        <v>51</v>
      </c>
      <c r="W28" s="23" t="s">
        <v>31</v>
      </c>
    </row>
    <row r="29" spans="1:23" ht="15.75" thickBot="1" x14ac:dyDescent="0.3">
      <c r="A29" s="38"/>
      <c r="B29" s="32"/>
      <c r="C29" s="33"/>
      <c r="D29" s="34"/>
      <c r="E29" s="32"/>
      <c r="F29" s="32"/>
      <c r="G29" s="34"/>
      <c r="H29" s="34"/>
      <c r="I29" s="35"/>
      <c r="J29" s="34"/>
      <c r="K29" s="34"/>
      <c r="L29" s="70">
        <f>SUM(L24:L28)</f>
        <v>2830527</v>
      </c>
      <c r="M29" s="70">
        <f>SUM(M24:M28)</f>
        <v>1610347</v>
      </c>
      <c r="N29" s="65">
        <f t="shared" si="1"/>
        <v>1.7577124681823235</v>
      </c>
      <c r="O29" s="36"/>
      <c r="P29" s="37"/>
      <c r="Q29" s="46"/>
      <c r="R29" s="32"/>
      <c r="S29" s="34"/>
      <c r="T29" s="32"/>
      <c r="U29" s="32"/>
      <c r="V29" s="32"/>
      <c r="W29" s="39"/>
    </row>
    <row r="30" spans="1:23" ht="16.5" thickTop="1" thickBot="1" x14ac:dyDescent="0.3">
      <c r="A30" s="16"/>
      <c r="B30" s="17"/>
      <c r="C30" s="18"/>
      <c r="D30" s="19"/>
      <c r="E30" s="17"/>
      <c r="F30" s="17"/>
      <c r="G30" s="19"/>
      <c r="H30" s="19"/>
      <c r="I30" s="20"/>
      <c r="J30" s="19"/>
      <c r="K30" s="19"/>
      <c r="L30" s="68"/>
      <c r="M30" s="68"/>
      <c r="N30" s="63"/>
      <c r="O30" s="21"/>
      <c r="P30" s="22"/>
      <c r="Q30" s="44"/>
      <c r="R30" s="17"/>
      <c r="S30" s="19"/>
      <c r="T30" s="17"/>
      <c r="U30" s="17"/>
      <c r="V30" s="17"/>
      <c r="W30" s="23"/>
    </row>
    <row r="31" spans="1:23" x14ac:dyDescent="0.25">
      <c r="A31" s="88" t="s">
        <v>1425</v>
      </c>
      <c r="B31" s="9"/>
      <c r="C31" s="10"/>
      <c r="D31" s="11"/>
      <c r="E31" s="9"/>
      <c r="F31" s="9"/>
      <c r="G31" s="11"/>
      <c r="H31" s="11"/>
      <c r="I31" s="12"/>
      <c r="J31" s="11"/>
      <c r="K31" s="11"/>
      <c r="L31" s="67"/>
      <c r="M31" s="67"/>
      <c r="N31" s="62"/>
      <c r="O31" s="13"/>
      <c r="P31" s="14"/>
      <c r="Q31" s="43"/>
      <c r="R31" s="9"/>
      <c r="S31" s="11"/>
      <c r="T31" s="9"/>
      <c r="U31" s="9"/>
      <c r="V31" s="9"/>
      <c r="W31" s="15"/>
    </row>
    <row r="32" spans="1:23" ht="15.75" thickBot="1" x14ac:dyDescent="0.3">
      <c r="A32" s="47"/>
      <c r="B32" s="48"/>
      <c r="C32" s="49"/>
      <c r="D32" s="50"/>
      <c r="E32" s="48"/>
      <c r="F32" s="48"/>
      <c r="G32" s="50"/>
      <c r="H32" s="50"/>
      <c r="I32" s="51"/>
      <c r="J32" s="50"/>
      <c r="K32" s="50"/>
      <c r="L32" s="71"/>
      <c r="M32" s="71"/>
      <c r="N32" s="66"/>
      <c r="O32" s="52"/>
      <c r="P32" s="53"/>
      <c r="Q32" s="54"/>
      <c r="R32" s="48"/>
      <c r="S32" s="50"/>
      <c r="T32" s="48"/>
      <c r="U32" s="48"/>
      <c r="V32" s="48"/>
      <c r="W32" s="55"/>
    </row>
    <row r="33" spans="1:23" x14ac:dyDescent="0.25">
      <c r="A33" s="17"/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17"/>
    </row>
    <row r="34" spans="1:23" ht="15.75" thickBot="1" x14ac:dyDescent="0.3">
      <c r="A34" s="17" t="s">
        <v>1426</v>
      </c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17"/>
    </row>
    <row r="35" spans="1:23" x14ac:dyDescent="0.25">
      <c r="A35" s="8" t="s">
        <v>1427</v>
      </c>
      <c r="B35" s="9" t="s">
        <v>1428</v>
      </c>
      <c r="C35" s="10">
        <v>45260</v>
      </c>
      <c r="D35" s="11">
        <v>614000</v>
      </c>
      <c r="E35" s="9" t="s">
        <v>25</v>
      </c>
      <c r="F35" s="9" t="s">
        <v>26</v>
      </c>
      <c r="G35" s="11">
        <v>614000</v>
      </c>
      <c r="H35" s="11">
        <v>260050</v>
      </c>
      <c r="I35" s="12">
        <f>H35/G35*100</f>
        <v>42.353420195439739</v>
      </c>
      <c r="J35" s="11">
        <v>520109</v>
      </c>
      <c r="K35" s="11">
        <v>180687</v>
      </c>
      <c r="L35" s="67">
        <f>G35-K35</f>
        <v>433313</v>
      </c>
      <c r="M35" s="67">
        <v>357286</v>
      </c>
      <c r="N35" s="62">
        <f>L35/M35</f>
        <v>1.2127903136422922</v>
      </c>
      <c r="O35" s="13">
        <v>2590</v>
      </c>
      <c r="P35" s="14">
        <f>L35/O35</f>
        <v>167.30231660231661</v>
      </c>
      <c r="Q35" s="43" t="s">
        <v>1429</v>
      </c>
      <c r="R35" s="9" t="s">
        <v>28</v>
      </c>
      <c r="S35" s="11">
        <v>180687</v>
      </c>
      <c r="T35" s="9" t="s">
        <v>1396</v>
      </c>
      <c r="U35" s="9" t="s">
        <v>30</v>
      </c>
      <c r="V35" s="9">
        <v>55</v>
      </c>
      <c r="W35" s="15" t="s">
        <v>31</v>
      </c>
    </row>
    <row r="36" spans="1:23" x14ac:dyDescent="0.25">
      <c r="A36" s="16" t="s">
        <v>1430</v>
      </c>
      <c r="B36" s="17" t="s">
        <v>1431</v>
      </c>
      <c r="C36" s="18">
        <v>45191</v>
      </c>
      <c r="D36" s="19">
        <v>560000</v>
      </c>
      <c r="E36" s="17" t="s">
        <v>25</v>
      </c>
      <c r="F36" s="17" t="s">
        <v>26</v>
      </c>
      <c r="G36" s="19">
        <v>560000</v>
      </c>
      <c r="H36" s="19">
        <v>296780</v>
      </c>
      <c r="I36" s="20">
        <f>H36/G36*100</f>
        <v>52.996428571428567</v>
      </c>
      <c r="J36" s="19">
        <v>593558</v>
      </c>
      <c r="K36" s="19">
        <v>181994</v>
      </c>
      <c r="L36" s="68">
        <f>G36-K36</f>
        <v>378006</v>
      </c>
      <c r="M36" s="68">
        <v>433225</v>
      </c>
      <c r="N36" s="63">
        <f>L36/M36</f>
        <v>0.87253967337988347</v>
      </c>
      <c r="O36" s="21">
        <v>2447</v>
      </c>
      <c r="P36" s="22">
        <f>L36/O36</f>
        <v>154.47731916632611</v>
      </c>
      <c r="Q36" s="44" t="s">
        <v>1429</v>
      </c>
      <c r="R36" s="17" t="s">
        <v>28</v>
      </c>
      <c r="S36" s="19">
        <v>181994</v>
      </c>
      <c r="T36" s="17" t="s">
        <v>1396</v>
      </c>
      <c r="U36" s="17" t="s">
        <v>30</v>
      </c>
      <c r="V36" s="17">
        <v>55</v>
      </c>
      <c r="W36" s="23" t="s">
        <v>31</v>
      </c>
    </row>
    <row r="37" spans="1:23" ht="15.75" thickBot="1" x14ac:dyDescent="0.3">
      <c r="A37" s="38"/>
      <c r="B37" s="32"/>
      <c r="C37" s="33"/>
      <c r="D37" s="34"/>
      <c r="E37" s="32"/>
      <c r="F37" s="32"/>
      <c r="G37" s="34"/>
      <c r="H37" s="34"/>
      <c r="I37" s="35"/>
      <c r="J37" s="34"/>
      <c r="K37" s="34"/>
      <c r="L37" s="70">
        <f>SUM(L35:L36)</f>
        <v>811319</v>
      </c>
      <c r="M37" s="70">
        <f>SUM(M35:M36)</f>
        <v>790511</v>
      </c>
      <c r="N37" s="65">
        <f>L37/M37</f>
        <v>1.0263222143651385</v>
      </c>
      <c r="O37" s="36"/>
      <c r="P37" s="37"/>
      <c r="Q37" s="46"/>
      <c r="R37" s="32"/>
      <c r="S37" s="34"/>
      <c r="T37" s="32"/>
      <c r="U37" s="32"/>
      <c r="V37" s="32"/>
      <c r="W37" s="39"/>
    </row>
    <row r="38" spans="1:23" ht="15.75" thickTop="1" x14ac:dyDescent="0.25">
      <c r="A38" s="16"/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/>
      <c r="M38" s="68"/>
      <c r="N38" s="63"/>
      <c r="O38" s="21"/>
      <c r="P38" s="22"/>
      <c r="Q38" s="44"/>
      <c r="R38" s="17"/>
      <c r="S38" s="19"/>
      <c r="T38" s="17"/>
      <c r="U38" s="17"/>
      <c r="V38" s="17"/>
      <c r="W38" s="23"/>
    </row>
    <row r="39" spans="1:23" x14ac:dyDescent="0.25">
      <c r="A39" s="16" t="s">
        <v>1432</v>
      </c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23"/>
    </row>
    <row r="40" spans="1:23" x14ac:dyDescent="0.25">
      <c r="A40" s="16" t="s">
        <v>1433</v>
      </c>
      <c r="B40" s="17" t="s">
        <v>1434</v>
      </c>
      <c r="C40" s="18">
        <v>45433</v>
      </c>
      <c r="D40" s="19">
        <v>680000</v>
      </c>
      <c r="E40" s="17" t="s">
        <v>25</v>
      </c>
      <c r="F40" s="17" t="s">
        <v>26</v>
      </c>
      <c r="G40" s="19">
        <v>680000</v>
      </c>
      <c r="H40" s="19">
        <v>323520</v>
      </c>
      <c r="I40" s="20">
        <f>H40/G40*100</f>
        <v>47.576470588235296</v>
      </c>
      <c r="J40" s="19">
        <v>647031</v>
      </c>
      <c r="K40" s="19">
        <v>183408</v>
      </c>
      <c r="L40" s="68">
        <f>G40-K40</f>
        <v>496592</v>
      </c>
      <c r="M40" s="68">
        <v>421475</v>
      </c>
      <c r="N40" s="63">
        <f>L40/M40</f>
        <v>1.1782240939557507</v>
      </c>
      <c r="O40" s="21">
        <v>2450</v>
      </c>
      <c r="P40" s="22">
        <f>L40/O40</f>
        <v>202.69061224489795</v>
      </c>
      <c r="Q40" s="44" t="s">
        <v>1429</v>
      </c>
      <c r="R40" s="17" t="s">
        <v>97</v>
      </c>
      <c r="S40" s="19">
        <v>171104</v>
      </c>
      <c r="T40" s="17" t="s">
        <v>1396</v>
      </c>
      <c r="U40" s="17" t="s">
        <v>30</v>
      </c>
      <c r="V40" s="17">
        <v>52</v>
      </c>
      <c r="W40" s="23" t="s">
        <v>31</v>
      </c>
    </row>
    <row r="41" spans="1:23" x14ac:dyDescent="0.25">
      <c r="A41" s="16" t="s">
        <v>1435</v>
      </c>
      <c r="B41" s="17" t="s">
        <v>1436</v>
      </c>
      <c r="C41" s="18">
        <v>45359</v>
      </c>
      <c r="D41" s="19">
        <v>460000</v>
      </c>
      <c r="E41" s="17" t="s">
        <v>36</v>
      </c>
      <c r="F41" s="17" t="s">
        <v>26</v>
      </c>
      <c r="G41" s="19">
        <v>460000</v>
      </c>
      <c r="H41" s="19">
        <v>192360</v>
      </c>
      <c r="I41" s="20">
        <f>H41/G41*100</f>
        <v>41.817391304347829</v>
      </c>
      <c r="J41" s="19">
        <v>384722</v>
      </c>
      <c r="K41" s="19">
        <v>117817</v>
      </c>
      <c r="L41" s="68">
        <f>G41-K41</f>
        <v>342183</v>
      </c>
      <c r="M41" s="68">
        <v>242640</v>
      </c>
      <c r="N41" s="63">
        <f>L41/M41</f>
        <v>1.410249752720079</v>
      </c>
      <c r="O41" s="21">
        <v>2511</v>
      </c>
      <c r="P41" s="22">
        <f>L41/O41</f>
        <v>136.273596176822</v>
      </c>
      <c r="Q41" s="44" t="s">
        <v>1429</v>
      </c>
      <c r="R41" s="17" t="s">
        <v>97</v>
      </c>
      <c r="S41" s="19">
        <v>117817</v>
      </c>
      <c r="T41" s="17" t="s">
        <v>1396</v>
      </c>
      <c r="U41" s="17" t="s">
        <v>30</v>
      </c>
      <c r="V41" s="17">
        <v>38</v>
      </c>
      <c r="W41" s="23" t="s">
        <v>31</v>
      </c>
    </row>
    <row r="42" spans="1:23" ht="15.75" thickBot="1" x14ac:dyDescent="0.3">
      <c r="A42" s="38"/>
      <c r="B42" s="32"/>
      <c r="C42" s="33"/>
      <c r="D42" s="34"/>
      <c r="E42" s="32"/>
      <c r="F42" s="32"/>
      <c r="G42" s="34"/>
      <c r="H42" s="34"/>
      <c r="I42" s="35"/>
      <c r="J42" s="34"/>
      <c r="K42" s="34"/>
      <c r="L42" s="70">
        <f>SUM(L40:L41)</f>
        <v>838775</v>
      </c>
      <c r="M42" s="70">
        <f>SUM(M40:M41)</f>
        <v>664115</v>
      </c>
      <c r="N42" s="65">
        <f>L42/M42</f>
        <v>1.2629966195613711</v>
      </c>
      <c r="O42" s="36"/>
      <c r="P42" s="37"/>
      <c r="Q42" s="46"/>
      <c r="R42" s="32"/>
      <c r="S42" s="34"/>
      <c r="T42" s="32"/>
      <c r="U42" s="32"/>
      <c r="V42" s="32"/>
      <c r="W42" s="39"/>
    </row>
    <row r="43" spans="1:23" ht="15.75" thickTop="1" x14ac:dyDescent="0.25">
      <c r="A43" s="16"/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23"/>
    </row>
    <row r="44" spans="1:23" x14ac:dyDescent="0.25">
      <c r="A44" s="40" t="s">
        <v>1437</v>
      </c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23"/>
    </row>
    <row r="45" spans="1:23" x14ac:dyDescent="0.25">
      <c r="A45" s="16" t="s">
        <v>1438</v>
      </c>
      <c r="B45" s="17" t="s">
        <v>1439</v>
      </c>
      <c r="C45" s="18">
        <v>45561</v>
      </c>
      <c r="D45" s="19">
        <v>426000</v>
      </c>
      <c r="E45" s="17" t="s">
        <v>25</v>
      </c>
      <c r="F45" s="17" t="s">
        <v>26</v>
      </c>
      <c r="G45" s="19">
        <v>426000</v>
      </c>
      <c r="H45" s="19">
        <v>236830</v>
      </c>
      <c r="I45" s="20">
        <f>H45/G45*100</f>
        <v>55.593896713615024</v>
      </c>
      <c r="J45" s="19">
        <v>473659</v>
      </c>
      <c r="K45" s="19">
        <v>169448</v>
      </c>
      <c r="L45" s="68">
        <f>G45-K45</f>
        <v>256552</v>
      </c>
      <c r="M45" s="68">
        <v>304211</v>
      </c>
      <c r="N45" s="63">
        <f>L45/M45</f>
        <v>0.84333571106896199</v>
      </c>
      <c r="O45" s="21">
        <v>2282</v>
      </c>
      <c r="P45" s="22">
        <f>L45/O45</f>
        <v>112.42418930762489</v>
      </c>
      <c r="Q45" s="44" t="s">
        <v>1429</v>
      </c>
      <c r="R45" s="17" t="s">
        <v>85</v>
      </c>
      <c r="S45" s="19">
        <v>169448</v>
      </c>
      <c r="T45" s="17" t="s">
        <v>1396</v>
      </c>
      <c r="U45" s="17" t="s">
        <v>30</v>
      </c>
      <c r="V45" s="17">
        <v>51</v>
      </c>
      <c r="W45" s="23" t="s">
        <v>31</v>
      </c>
    </row>
    <row r="46" spans="1:23" x14ac:dyDescent="0.25">
      <c r="A46" s="16" t="s">
        <v>1440</v>
      </c>
      <c r="B46" s="17" t="s">
        <v>1441</v>
      </c>
      <c r="C46" s="18">
        <v>45401</v>
      </c>
      <c r="D46" s="19">
        <v>583000</v>
      </c>
      <c r="E46" s="17" t="s">
        <v>25</v>
      </c>
      <c r="F46" s="17" t="s">
        <v>26</v>
      </c>
      <c r="G46" s="19">
        <v>583000</v>
      </c>
      <c r="H46" s="19">
        <v>276480</v>
      </c>
      <c r="I46" s="20">
        <f>H46/G46*100</f>
        <v>47.42367066895369</v>
      </c>
      <c r="J46" s="19">
        <v>552952</v>
      </c>
      <c r="K46" s="19">
        <v>188183</v>
      </c>
      <c r="L46" s="68">
        <f>G46-K46</f>
        <v>394817</v>
      </c>
      <c r="M46" s="68">
        <v>364769</v>
      </c>
      <c r="N46" s="63">
        <f>L46/M46</f>
        <v>1.0823754211569514</v>
      </c>
      <c r="O46" s="21">
        <v>2800</v>
      </c>
      <c r="P46" s="22">
        <f>L46/O46</f>
        <v>141.00607142857143</v>
      </c>
      <c r="Q46" s="44" t="s">
        <v>1429</v>
      </c>
      <c r="R46" s="17" t="s">
        <v>85</v>
      </c>
      <c r="S46" s="19">
        <v>183300</v>
      </c>
      <c r="T46" s="17" t="s">
        <v>1396</v>
      </c>
      <c r="U46" s="17" t="s">
        <v>30</v>
      </c>
      <c r="V46" s="17">
        <v>55</v>
      </c>
      <c r="W46" s="23" t="s">
        <v>31</v>
      </c>
    </row>
    <row r="47" spans="1:23" ht="15.75" thickBot="1" x14ac:dyDescent="0.3">
      <c r="A47" s="24"/>
      <c r="B47" s="25"/>
      <c r="C47" s="26"/>
      <c r="D47" s="27"/>
      <c r="E47" s="25"/>
      <c r="F47" s="25"/>
      <c r="G47" s="27"/>
      <c r="H47" s="27"/>
      <c r="I47" s="28"/>
      <c r="J47" s="27"/>
      <c r="K47" s="27"/>
      <c r="L47" s="69">
        <f>SUM(L45:L46)</f>
        <v>651369</v>
      </c>
      <c r="M47" s="69">
        <f>SUM(M45:M46)</f>
        <v>668980</v>
      </c>
      <c r="N47" s="64">
        <f>L47/M47</f>
        <v>0.97367484827648065</v>
      </c>
      <c r="O47" s="29"/>
      <c r="P47" s="30"/>
      <c r="Q47" s="45"/>
      <c r="R47" s="25"/>
      <c r="S47" s="27"/>
      <c r="T47" s="25"/>
      <c r="U47" s="25"/>
      <c r="V47" s="25"/>
      <c r="W47" s="31"/>
    </row>
    <row r="48" spans="1:23" x14ac:dyDescent="0.25">
      <c r="A48" s="17"/>
      <c r="B48" s="17"/>
      <c r="C48" s="18"/>
      <c r="D48" s="19"/>
      <c r="E48" s="17"/>
      <c r="F48" s="17"/>
      <c r="G48" s="19"/>
      <c r="H48" s="19"/>
      <c r="I48" s="20"/>
      <c r="J48" s="19"/>
      <c r="K48" s="19"/>
      <c r="L48" s="68"/>
      <c r="M48" s="68"/>
      <c r="N48" s="63"/>
      <c r="O48" s="21"/>
      <c r="P48" s="22"/>
      <c r="Q48" s="44"/>
      <c r="R48" s="17"/>
      <c r="S48" s="19"/>
      <c r="T48" s="17"/>
      <c r="U48" s="17"/>
      <c r="V48" s="17"/>
      <c r="W48" s="17"/>
    </row>
    <row r="49" spans="1:23" ht="15.75" thickBot="1" x14ac:dyDescent="0.3">
      <c r="A49" s="17" t="s">
        <v>1442</v>
      </c>
      <c r="B49" s="17"/>
      <c r="C49" s="18"/>
      <c r="D49" s="19"/>
      <c r="E49" s="17"/>
      <c r="F49" s="17"/>
      <c r="G49" s="19"/>
      <c r="H49" s="19"/>
      <c r="I49" s="20"/>
      <c r="J49" s="19"/>
      <c r="K49" s="19"/>
      <c r="L49" s="68"/>
      <c r="M49" s="68"/>
      <c r="N49" s="63"/>
      <c r="O49" s="21"/>
      <c r="P49" s="22"/>
      <c r="Q49" s="44"/>
      <c r="R49" s="17"/>
      <c r="S49" s="19"/>
      <c r="T49" s="17"/>
      <c r="U49" s="17"/>
      <c r="V49" s="17"/>
      <c r="W49" s="17"/>
    </row>
    <row r="50" spans="1:23" x14ac:dyDescent="0.25">
      <c r="A50" s="8" t="s">
        <v>1443</v>
      </c>
      <c r="B50" s="9" t="s">
        <v>1444</v>
      </c>
      <c r="C50" s="10">
        <v>45433</v>
      </c>
      <c r="D50" s="11">
        <v>840000</v>
      </c>
      <c r="E50" s="9" t="s">
        <v>36</v>
      </c>
      <c r="F50" s="9" t="s">
        <v>26</v>
      </c>
      <c r="G50" s="11">
        <v>840000</v>
      </c>
      <c r="H50" s="11">
        <v>406950</v>
      </c>
      <c r="I50" s="12">
        <f>H50/G50*100</f>
        <v>48.446428571428577</v>
      </c>
      <c r="J50" s="11">
        <v>813895</v>
      </c>
      <c r="K50" s="11">
        <v>241469</v>
      </c>
      <c r="L50" s="67">
        <f>G50-K50</f>
        <v>598531</v>
      </c>
      <c r="M50" s="67">
        <v>497761</v>
      </c>
      <c r="N50" s="62">
        <f t="shared" ref="N50:N55" si="2">L50/M50</f>
        <v>1.2024465556763186</v>
      </c>
      <c r="O50" s="13">
        <v>3381</v>
      </c>
      <c r="P50" s="14">
        <f>L50/O50</f>
        <v>177.02780242531796</v>
      </c>
      <c r="Q50" s="43" t="s">
        <v>1445</v>
      </c>
      <c r="R50" s="9" t="s">
        <v>28</v>
      </c>
      <c r="S50" s="11">
        <v>237456</v>
      </c>
      <c r="T50" s="9" t="s">
        <v>1446</v>
      </c>
      <c r="U50" s="9" t="s">
        <v>30</v>
      </c>
      <c r="V50" s="9">
        <v>57</v>
      </c>
      <c r="W50" s="15" t="s">
        <v>31</v>
      </c>
    </row>
    <row r="51" spans="1:23" x14ac:dyDescent="0.25">
      <c r="A51" s="16" t="s">
        <v>1447</v>
      </c>
      <c r="B51" s="17" t="s">
        <v>1448</v>
      </c>
      <c r="C51" s="18">
        <v>45580</v>
      </c>
      <c r="D51" s="19">
        <v>710000</v>
      </c>
      <c r="E51" s="17" t="s">
        <v>36</v>
      </c>
      <c r="F51" s="17" t="s">
        <v>26</v>
      </c>
      <c r="G51" s="19">
        <v>710000</v>
      </c>
      <c r="H51" s="19">
        <v>410270</v>
      </c>
      <c r="I51" s="20">
        <f>H51/G51*100</f>
        <v>57.784507042253516</v>
      </c>
      <c r="J51" s="19">
        <v>820549</v>
      </c>
      <c r="K51" s="19">
        <v>247257</v>
      </c>
      <c r="L51" s="68">
        <f>G51-K51</f>
        <v>462743</v>
      </c>
      <c r="M51" s="68">
        <v>498514</v>
      </c>
      <c r="N51" s="63">
        <f t="shared" si="2"/>
        <v>0.92824474337731744</v>
      </c>
      <c r="O51" s="21">
        <v>3238</v>
      </c>
      <c r="P51" s="22">
        <f>L51/O51</f>
        <v>142.91012970969734</v>
      </c>
      <c r="Q51" s="44" t="s">
        <v>1445</v>
      </c>
      <c r="R51" s="17" t="s">
        <v>28</v>
      </c>
      <c r="S51" s="19">
        <v>247257</v>
      </c>
      <c r="T51" s="17" t="s">
        <v>1446</v>
      </c>
      <c r="U51" s="17" t="s">
        <v>30</v>
      </c>
      <c r="V51" s="17">
        <v>60</v>
      </c>
      <c r="W51" s="23" t="s">
        <v>31</v>
      </c>
    </row>
    <row r="52" spans="1:23" x14ac:dyDescent="0.25">
      <c r="A52" s="16" t="s">
        <v>1449</v>
      </c>
      <c r="B52" s="17" t="s">
        <v>1450</v>
      </c>
      <c r="C52" s="18">
        <v>45632</v>
      </c>
      <c r="D52" s="19">
        <v>595000</v>
      </c>
      <c r="E52" s="17" t="s">
        <v>36</v>
      </c>
      <c r="F52" s="17" t="s">
        <v>26</v>
      </c>
      <c r="G52" s="19">
        <v>595000</v>
      </c>
      <c r="H52" s="19">
        <v>318660</v>
      </c>
      <c r="I52" s="20">
        <f>H52/G52*100</f>
        <v>53.556302521008405</v>
      </c>
      <c r="J52" s="19">
        <v>637329</v>
      </c>
      <c r="K52" s="19">
        <v>218758</v>
      </c>
      <c r="L52" s="68">
        <f>G52-K52</f>
        <v>376242</v>
      </c>
      <c r="M52" s="68">
        <v>363974</v>
      </c>
      <c r="N52" s="63">
        <f t="shared" si="2"/>
        <v>1.0337057042536004</v>
      </c>
      <c r="O52" s="21">
        <v>2425</v>
      </c>
      <c r="P52" s="22">
        <f>L52/O52</f>
        <v>155.15134020618558</v>
      </c>
      <c r="Q52" s="44" t="s">
        <v>1445</v>
      </c>
      <c r="R52" s="17" t="s">
        <v>28</v>
      </c>
      <c r="S52" s="19">
        <v>218758</v>
      </c>
      <c r="T52" s="17" t="s">
        <v>1446</v>
      </c>
      <c r="U52" s="17" t="s">
        <v>30</v>
      </c>
      <c r="V52" s="17">
        <v>57</v>
      </c>
      <c r="W52" s="23" t="s">
        <v>31</v>
      </c>
    </row>
    <row r="53" spans="1:23" x14ac:dyDescent="0.25">
      <c r="A53" s="16" t="s">
        <v>1451</v>
      </c>
      <c r="B53" s="17" t="s">
        <v>1452</v>
      </c>
      <c r="C53" s="18">
        <v>45077</v>
      </c>
      <c r="D53" s="19">
        <v>515000</v>
      </c>
      <c r="E53" s="17" t="s">
        <v>25</v>
      </c>
      <c r="F53" s="17" t="s">
        <v>26</v>
      </c>
      <c r="G53" s="19">
        <v>515000</v>
      </c>
      <c r="H53" s="19">
        <v>290030</v>
      </c>
      <c r="I53" s="20">
        <f>H53/G53*100</f>
        <v>56.31650485436893</v>
      </c>
      <c r="J53" s="19">
        <v>580068</v>
      </c>
      <c r="K53" s="19">
        <v>183945</v>
      </c>
      <c r="L53" s="68">
        <f>G53-K53</f>
        <v>331055</v>
      </c>
      <c r="M53" s="68">
        <v>344454</v>
      </c>
      <c r="N53" s="63">
        <f t="shared" si="2"/>
        <v>0.96110075655965677</v>
      </c>
      <c r="O53" s="21">
        <v>2401</v>
      </c>
      <c r="P53" s="22">
        <f>L53/O53</f>
        <v>137.88213244481466</v>
      </c>
      <c r="Q53" s="44" t="s">
        <v>1445</v>
      </c>
      <c r="R53" s="17" t="s">
        <v>28</v>
      </c>
      <c r="S53" s="19">
        <v>183945</v>
      </c>
      <c r="T53" s="17" t="s">
        <v>1446</v>
      </c>
      <c r="U53" s="17" t="s">
        <v>30</v>
      </c>
      <c r="V53" s="17">
        <v>49</v>
      </c>
      <c r="W53" s="23" t="s">
        <v>31</v>
      </c>
    </row>
    <row r="54" spans="1:23" x14ac:dyDescent="0.25">
      <c r="A54" s="16" t="s">
        <v>1453</v>
      </c>
      <c r="B54" s="17" t="s">
        <v>1454</v>
      </c>
      <c r="C54" s="18">
        <v>45638</v>
      </c>
      <c r="D54" s="19">
        <v>740000</v>
      </c>
      <c r="E54" s="17" t="s">
        <v>36</v>
      </c>
      <c r="F54" s="17" t="s">
        <v>26</v>
      </c>
      <c r="G54" s="19">
        <v>740000</v>
      </c>
      <c r="H54" s="19">
        <v>409820</v>
      </c>
      <c r="I54" s="20">
        <f>H54/G54*100</f>
        <v>55.381081081081085</v>
      </c>
      <c r="J54" s="19">
        <v>819639</v>
      </c>
      <c r="K54" s="19">
        <v>185570</v>
      </c>
      <c r="L54" s="68">
        <f>G54-K54</f>
        <v>554430</v>
      </c>
      <c r="M54" s="68">
        <v>551364</v>
      </c>
      <c r="N54" s="63">
        <f t="shared" si="2"/>
        <v>1.0055607547826844</v>
      </c>
      <c r="O54" s="21">
        <v>4309</v>
      </c>
      <c r="P54" s="22">
        <f>L54/O54</f>
        <v>128.66790438616849</v>
      </c>
      <c r="Q54" s="44" t="s">
        <v>1445</v>
      </c>
      <c r="R54" s="17" t="s">
        <v>28</v>
      </c>
      <c r="S54" s="19">
        <v>184345</v>
      </c>
      <c r="T54" s="17" t="s">
        <v>1446</v>
      </c>
      <c r="U54" s="17" t="s">
        <v>30</v>
      </c>
      <c r="V54" s="17">
        <v>55</v>
      </c>
      <c r="W54" s="23" t="s">
        <v>31</v>
      </c>
    </row>
    <row r="55" spans="1:23" ht="15.75" thickBot="1" x14ac:dyDescent="0.3">
      <c r="A55" s="38"/>
      <c r="B55" s="32"/>
      <c r="C55" s="33"/>
      <c r="D55" s="34"/>
      <c r="E55" s="32"/>
      <c r="F55" s="32"/>
      <c r="G55" s="34"/>
      <c r="H55" s="34"/>
      <c r="I55" s="35"/>
      <c r="J55" s="34"/>
      <c r="K55" s="34"/>
      <c r="L55" s="70">
        <f>SUM(L50:L54)</f>
        <v>2323001</v>
      </c>
      <c r="M55" s="70">
        <f>SUM(M50:M54)</f>
        <v>2256067</v>
      </c>
      <c r="N55" s="65">
        <f t="shared" si="2"/>
        <v>1.0296684451303972</v>
      </c>
      <c r="O55" s="36"/>
      <c r="P55" s="37"/>
      <c r="Q55" s="46"/>
      <c r="R55" s="32"/>
      <c r="S55" s="34"/>
      <c r="T55" s="32"/>
      <c r="U55" s="32"/>
      <c r="V55" s="32"/>
      <c r="W55" s="39"/>
    </row>
    <row r="56" spans="1:23" ht="15.75" thickTop="1" x14ac:dyDescent="0.25">
      <c r="A56" s="16"/>
      <c r="B56" s="17"/>
      <c r="C56" s="18"/>
      <c r="D56" s="19"/>
      <c r="E56" s="17"/>
      <c r="F56" s="17"/>
      <c r="G56" s="19"/>
      <c r="H56" s="19"/>
      <c r="I56" s="20"/>
      <c r="J56" s="19"/>
      <c r="K56" s="19"/>
      <c r="L56" s="68"/>
      <c r="M56" s="68"/>
      <c r="N56" s="63"/>
      <c r="O56" s="21"/>
      <c r="P56" s="22"/>
      <c r="Q56" s="44"/>
      <c r="R56" s="17"/>
      <c r="S56" s="19"/>
      <c r="T56" s="17"/>
      <c r="U56" s="17"/>
      <c r="V56" s="17"/>
      <c r="W56" s="23"/>
    </row>
    <row r="57" spans="1:23" x14ac:dyDescent="0.25">
      <c r="A57" s="16" t="s">
        <v>1455</v>
      </c>
      <c r="B57" s="17"/>
      <c r="C57" s="18"/>
      <c r="D57" s="19"/>
      <c r="E57" s="17"/>
      <c r="F57" s="17"/>
      <c r="G57" s="19"/>
      <c r="H57" s="19"/>
      <c r="I57" s="20"/>
      <c r="J57" s="19"/>
      <c r="K57" s="19"/>
      <c r="L57" s="68"/>
      <c r="M57" s="68"/>
      <c r="N57" s="63"/>
      <c r="O57" s="21"/>
      <c r="P57" s="22"/>
      <c r="Q57" s="44"/>
      <c r="R57" s="17"/>
      <c r="S57" s="19"/>
      <c r="T57" s="17"/>
      <c r="U57" s="17"/>
      <c r="V57" s="17"/>
      <c r="W57" s="23"/>
    </row>
    <row r="58" spans="1:23" x14ac:dyDescent="0.25">
      <c r="A58" s="16" t="s">
        <v>1456</v>
      </c>
      <c r="B58" s="17" t="s">
        <v>1457</v>
      </c>
      <c r="C58" s="18">
        <v>45063</v>
      </c>
      <c r="D58" s="19">
        <v>660000</v>
      </c>
      <c r="E58" s="17" t="s">
        <v>36</v>
      </c>
      <c r="F58" s="17" t="s">
        <v>26</v>
      </c>
      <c r="G58" s="19">
        <v>660000</v>
      </c>
      <c r="H58" s="19">
        <v>349690</v>
      </c>
      <c r="I58" s="20">
        <f>H58/G58*100</f>
        <v>52.983333333333334</v>
      </c>
      <c r="J58" s="19">
        <v>699378</v>
      </c>
      <c r="K58" s="19">
        <v>237873</v>
      </c>
      <c r="L58" s="68">
        <f>G58-K58</f>
        <v>422127</v>
      </c>
      <c r="M58" s="68">
        <v>427319</v>
      </c>
      <c r="N58" s="63">
        <f>L58/M58</f>
        <v>0.98784982647623909</v>
      </c>
      <c r="O58" s="21">
        <v>2866</v>
      </c>
      <c r="P58" s="22">
        <f>L58/O58</f>
        <v>147.28785764131194</v>
      </c>
      <c r="Q58" s="44" t="s">
        <v>1445</v>
      </c>
      <c r="R58" s="17" t="s">
        <v>97</v>
      </c>
      <c r="S58" s="19">
        <v>236150</v>
      </c>
      <c r="T58" s="17" t="s">
        <v>1446</v>
      </c>
      <c r="U58" s="17" t="s">
        <v>30</v>
      </c>
      <c r="V58" s="17">
        <v>54</v>
      </c>
      <c r="W58" s="23" t="s">
        <v>31</v>
      </c>
    </row>
    <row r="59" spans="1:23" ht="15.75" thickBot="1" x14ac:dyDescent="0.3">
      <c r="A59" s="24"/>
      <c r="B59" s="25"/>
      <c r="C59" s="26"/>
      <c r="D59" s="27"/>
      <c r="E59" s="25"/>
      <c r="F59" s="25"/>
      <c r="G59" s="27"/>
      <c r="H59" s="27"/>
      <c r="I59" s="28"/>
      <c r="J59" s="27"/>
      <c r="K59" s="27"/>
      <c r="L59" s="69">
        <f>SUM(L58)</f>
        <v>422127</v>
      </c>
      <c r="M59" s="69">
        <f>SUM(M58)</f>
        <v>427319</v>
      </c>
      <c r="N59" s="64">
        <f>L59/M59</f>
        <v>0.98784982647623909</v>
      </c>
      <c r="O59" s="29"/>
      <c r="P59" s="30"/>
      <c r="Q59" s="45"/>
      <c r="R59" s="25"/>
      <c r="S59" s="27"/>
      <c r="T59" s="25"/>
      <c r="U59" s="25"/>
      <c r="V59" s="25"/>
      <c r="W59" s="31"/>
    </row>
    <row r="60" spans="1:23" x14ac:dyDescent="0.25">
      <c r="A60" s="17"/>
      <c r="B60" s="17"/>
      <c r="C60" s="18"/>
      <c r="D60" s="19"/>
      <c r="E60" s="17"/>
      <c r="F60" s="17"/>
      <c r="G60" s="19"/>
      <c r="H60" s="19"/>
      <c r="I60" s="20"/>
      <c r="J60" s="19"/>
      <c r="K60" s="19"/>
      <c r="L60" s="68"/>
      <c r="M60" s="68"/>
      <c r="N60" s="63"/>
      <c r="O60" s="21"/>
      <c r="P60" s="22"/>
      <c r="Q60" s="44"/>
      <c r="R60" s="17"/>
      <c r="S60" s="19"/>
      <c r="T60" s="17"/>
      <c r="U60" s="17"/>
      <c r="V60" s="17"/>
      <c r="W60" s="17"/>
    </row>
    <row r="61" spans="1:23" ht="15.75" thickBot="1" x14ac:dyDescent="0.3">
      <c r="A61" s="17" t="s">
        <v>1458</v>
      </c>
      <c r="B61" s="17"/>
      <c r="C61" s="18"/>
      <c r="D61" s="19"/>
      <c r="E61" s="17"/>
      <c r="F61" s="17"/>
      <c r="G61" s="19"/>
      <c r="H61" s="19"/>
      <c r="I61" s="20"/>
      <c r="J61" s="19"/>
      <c r="K61" s="19"/>
      <c r="L61" s="68"/>
      <c r="M61" s="68"/>
      <c r="N61" s="63"/>
      <c r="O61" s="21"/>
      <c r="P61" s="22"/>
      <c r="Q61" s="44"/>
      <c r="R61" s="17"/>
      <c r="S61" s="19"/>
      <c r="T61" s="17"/>
      <c r="U61" s="17"/>
      <c r="V61" s="17"/>
      <c r="W61" s="17"/>
    </row>
    <row r="62" spans="1:23" x14ac:dyDescent="0.25">
      <c r="A62" s="8" t="s">
        <v>1459</v>
      </c>
      <c r="B62" s="9" t="s">
        <v>1460</v>
      </c>
      <c r="C62" s="10">
        <v>45698</v>
      </c>
      <c r="D62" s="11">
        <v>475000</v>
      </c>
      <c r="E62" s="9" t="s">
        <v>36</v>
      </c>
      <c r="F62" s="9" t="s">
        <v>26</v>
      </c>
      <c r="G62" s="11">
        <v>475000</v>
      </c>
      <c r="H62" s="11">
        <v>279230</v>
      </c>
      <c r="I62" s="12">
        <f>H62/G62*100</f>
        <v>58.78526315789474</v>
      </c>
      <c r="J62" s="11">
        <v>558454</v>
      </c>
      <c r="K62" s="11">
        <v>215936</v>
      </c>
      <c r="L62" s="67">
        <f>G62-K62</f>
        <v>259064</v>
      </c>
      <c r="M62" s="67">
        <v>276224</v>
      </c>
      <c r="N62" s="62">
        <f>L62/M62</f>
        <v>0.93787650602409633</v>
      </c>
      <c r="O62" s="13">
        <v>2441</v>
      </c>
      <c r="P62" s="14">
        <f>L62/O62</f>
        <v>106.13027447767308</v>
      </c>
      <c r="Q62" s="43" t="s">
        <v>1461</v>
      </c>
      <c r="R62" s="9" t="s">
        <v>28</v>
      </c>
      <c r="S62" s="11">
        <v>215936</v>
      </c>
      <c r="T62" s="9" t="s">
        <v>1446</v>
      </c>
      <c r="U62" s="9" t="s">
        <v>30</v>
      </c>
      <c r="V62" s="9">
        <v>47</v>
      </c>
      <c r="W62" s="15" t="s">
        <v>31</v>
      </c>
    </row>
    <row r="63" spans="1:23" x14ac:dyDescent="0.25">
      <c r="A63" s="16" t="s">
        <v>1462</v>
      </c>
      <c r="B63" s="17" t="s">
        <v>1463</v>
      </c>
      <c r="C63" s="18">
        <v>45336</v>
      </c>
      <c r="D63" s="19">
        <v>625000</v>
      </c>
      <c r="E63" s="17" t="s">
        <v>36</v>
      </c>
      <c r="F63" s="17" t="s">
        <v>26</v>
      </c>
      <c r="G63" s="19">
        <v>625000</v>
      </c>
      <c r="H63" s="19">
        <v>337760</v>
      </c>
      <c r="I63" s="20">
        <f>H63/G63*100</f>
        <v>54.041600000000003</v>
      </c>
      <c r="J63" s="19">
        <v>675511</v>
      </c>
      <c r="K63" s="19">
        <v>219229</v>
      </c>
      <c r="L63" s="68">
        <f>G63-K63</f>
        <v>405771</v>
      </c>
      <c r="M63" s="68">
        <v>367969</v>
      </c>
      <c r="N63" s="63">
        <f>L63/M63</f>
        <v>1.1027314800975083</v>
      </c>
      <c r="O63" s="21">
        <v>2437</v>
      </c>
      <c r="P63" s="22">
        <f>L63/O63</f>
        <v>166.50430857611818</v>
      </c>
      <c r="Q63" s="44" t="s">
        <v>1461</v>
      </c>
      <c r="R63" s="17" t="s">
        <v>28</v>
      </c>
      <c r="S63" s="19">
        <v>219229</v>
      </c>
      <c r="T63" s="17" t="s">
        <v>1446</v>
      </c>
      <c r="U63" s="17" t="s">
        <v>30</v>
      </c>
      <c r="V63" s="17">
        <v>56</v>
      </c>
      <c r="W63" s="23" t="s">
        <v>31</v>
      </c>
    </row>
    <row r="64" spans="1:23" x14ac:dyDescent="0.25">
      <c r="A64" s="16" t="s">
        <v>1464</v>
      </c>
      <c r="B64" s="17" t="s">
        <v>1465</v>
      </c>
      <c r="C64" s="18">
        <v>45400</v>
      </c>
      <c r="D64" s="19">
        <v>625000</v>
      </c>
      <c r="E64" s="17" t="s">
        <v>25</v>
      </c>
      <c r="F64" s="17" t="s">
        <v>26</v>
      </c>
      <c r="G64" s="19">
        <v>625000</v>
      </c>
      <c r="H64" s="19">
        <v>322950</v>
      </c>
      <c r="I64" s="20">
        <f>H64/G64*100</f>
        <v>51.671999999999997</v>
      </c>
      <c r="J64" s="19">
        <v>645893</v>
      </c>
      <c r="K64" s="19">
        <v>222019</v>
      </c>
      <c r="L64" s="68">
        <f>G64-K64</f>
        <v>402981</v>
      </c>
      <c r="M64" s="68">
        <v>341833</v>
      </c>
      <c r="N64" s="63">
        <f>L64/M64</f>
        <v>1.1788826707778359</v>
      </c>
      <c r="O64" s="21">
        <v>2589</v>
      </c>
      <c r="P64" s="22">
        <f>L64/O64</f>
        <v>155.65121668597914</v>
      </c>
      <c r="Q64" s="44" t="s">
        <v>1461</v>
      </c>
      <c r="R64" s="17" t="s">
        <v>28</v>
      </c>
      <c r="S64" s="19">
        <v>221111</v>
      </c>
      <c r="T64" s="17" t="s">
        <v>1446</v>
      </c>
      <c r="U64" s="17" t="s">
        <v>30</v>
      </c>
      <c r="V64" s="17">
        <v>55</v>
      </c>
      <c r="W64" s="23" t="s">
        <v>31</v>
      </c>
    </row>
    <row r="65" spans="1:23" x14ac:dyDescent="0.25">
      <c r="A65" s="16" t="s">
        <v>1466</v>
      </c>
      <c r="B65" s="17" t="s">
        <v>1467</v>
      </c>
      <c r="C65" s="18">
        <v>45342</v>
      </c>
      <c r="D65" s="19">
        <v>702500</v>
      </c>
      <c r="E65" s="17" t="s">
        <v>36</v>
      </c>
      <c r="F65" s="17" t="s">
        <v>26</v>
      </c>
      <c r="G65" s="19">
        <v>702500</v>
      </c>
      <c r="H65" s="19">
        <v>330430</v>
      </c>
      <c r="I65" s="20">
        <f>H65/G65*100</f>
        <v>47.036298932384341</v>
      </c>
      <c r="J65" s="19">
        <v>660869</v>
      </c>
      <c r="K65" s="19">
        <v>241392</v>
      </c>
      <c r="L65" s="68">
        <f>G65-K65</f>
        <v>461108</v>
      </c>
      <c r="M65" s="68">
        <v>338287</v>
      </c>
      <c r="N65" s="63">
        <f>L65/M65</f>
        <v>1.3630674545578163</v>
      </c>
      <c r="O65" s="21">
        <v>2441</v>
      </c>
      <c r="P65" s="22">
        <f>L65/O65</f>
        <v>188.90126997132322</v>
      </c>
      <c r="Q65" s="44" t="s">
        <v>1461</v>
      </c>
      <c r="R65" s="17" t="s">
        <v>28</v>
      </c>
      <c r="S65" s="19">
        <v>235278</v>
      </c>
      <c r="T65" s="17" t="s">
        <v>1446</v>
      </c>
      <c r="U65" s="17" t="s">
        <v>30</v>
      </c>
      <c r="V65" s="17">
        <v>55</v>
      </c>
      <c r="W65" s="23" t="s">
        <v>31</v>
      </c>
    </row>
    <row r="66" spans="1:23" ht="15.75" thickBot="1" x14ac:dyDescent="0.3">
      <c r="A66" s="24"/>
      <c r="B66" s="25"/>
      <c r="C66" s="26"/>
      <c r="D66" s="27"/>
      <c r="E66" s="25"/>
      <c r="F66" s="25"/>
      <c r="G66" s="27"/>
      <c r="H66" s="27"/>
      <c r="I66" s="28"/>
      <c r="J66" s="27"/>
      <c r="K66" s="27"/>
      <c r="L66" s="69">
        <f>SUM(L62:L65)</f>
        <v>1528924</v>
      </c>
      <c r="M66" s="69">
        <f>SUM(M62:M65)</f>
        <v>1324313</v>
      </c>
      <c r="N66" s="64">
        <f>L66/M66</f>
        <v>1.1545035048360923</v>
      </c>
      <c r="O66" s="29"/>
      <c r="P66" s="30"/>
      <c r="Q66" s="45"/>
      <c r="R66" s="25"/>
      <c r="S66" s="27"/>
      <c r="T66" s="25"/>
      <c r="U66" s="25"/>
      <c r="V66" s="25"/>
      <c r="W66" s="31"/>
    </row>
    <row r="67" spans="1:23" x14ac:dyDescent="0.25">
      <c r="A67" s="17"/>
      <c r="B67" s="17"/>
      <c r="C67" s="18"/>
      <c r="D67" s="19"/>
      <c r="E67" s="17"/>
      <c r="F67" s="17"/>
      <c r="G67" s="19"/>
      <c r="H67" s="19"/>
      <c r="I67" s="20"/>
      <c r="J67" s="19"/>
      <c r="K67" s="19"/>
      <c r="L67" s="68"/>
      <c r="M67" s="68"/>
      <c r="N67" s="63"/>
      <c r="O67" s="21"/>
      <c r="P67" s="22"/>
      <c r="Q67" s="44"/>
      <c r="R67" s="17"/>
      <c r="S67" s="19"/>
      <c r="T67" s="17"/>
      <c r="U67" s="17"/>
      <c r="V67" s="17"/>
      <c r="W67" s="17"/>
    </row>
    <row r="68" spans="1:23" ht="15.75" thickBot="1" x14ac:dyDescent="0.3">
      <c r="A68" s="17" t="s">
        <v>1468</v>
      </c>
      <c r="B68" s="17"/>
      <c r="C68" s="18"/>
      <c r="D68" s="19"/>
      <c r="E68" s="17"/>
      <c r="F68" s="17"/>
      <c r="G68" s="19"/>
      <c r="H68" s="19"/>
      <c r="I68" s="20"/>
      <c r="J68" s="19"/>
      <c r="K68" s="19"/>
      <c r="L68" s="68"/>
      <c r="M68" s="68"/>
      <c r="N68" s="63"/>
      <c r="O68" s="21"/>
      <c r="P68" s="22"/>
      <c r="Q68" s="44"/>
      <c r="R68" s="17"/>
      <c r="S68" s="19"/>
      <c r="T68" s="17"/>
      <c r="U68" s="17"/>
      <c r="V68" s="17"/>
      <c r="W68" s="17"/>
    </row>
    <row r="69" spans="1:23" x14ac:dyDescent="0.25">
      <c r="A69" s="8" t="s">
        <v>1469</v>
      </c>
      <c r="B69" s="9" t="s">
        <v>1470</v>
      </c>
      <c r="C69" s="10">
        <v>45121</v>
      </c>
      <c r="D69" s="11">
        <v>750000</v>
      </c>
      <c r="E69" s="9" t="s">
        <v>36</v>
      </c>
      <c r="F69" s="9" t="s">
        <v>26</v>
      </c>
      <c r="G69" s="11">
        <v>750000</v>
      </c>
      <c r="H69" s="11">
        <v>333180</v>
      </c>
      <c r="I69" s="12">
        <f>H69/G69*100</f>
        <v>44.423999999999999</v>
      </c>
      <c r="J69" s="11">
        <v>666365</v>
      </c>
      <c r="K69" s="11">
        <v>154701</v>
      </c>
      <c r="L69" s="67">
        <f>G69-K69</f>
        <v>595299</v>
      </c>
      <c r="M69" s="67">
        <v>511664</v>
      </c>
      <c r="N69" s="62">
        <f>L69/M69</f>
        <v>1.1634568779511554</v>
      </c>
      <c r="O69" s="13">
        <v>3186</v>
      </c>
      <c r="P69" s="14">
        <f>L69/O69</f>
        <v>186.84839924670433</v>
      </c>
      <c r="Q69" s="43" t="s">
        <v>1471</v>
      </c>
      <c r="R69" s="9" t="s">
        <v>28</v>
      </c>
      <c r="S69" s="11">
        <v>143661</v>
      </c>
      <c r="T69" s="9" t="s">
        <v>1472</v>
      </c>
      <c r="U69" s="9" t="s">
        <v>30</v>
      </c>
      <c r="V69" s="9">
        <v>56</v>
      </c>
      <c r="W69" s="15" t="s">
        <v>31</v>
      </c>
    </row>
    <row r="70" spans="1:23" ht="15.75" thickBot="1" x14ac:dyDescent="0.3">
      <c r="A70" s="38"/>
      <c r="B70" s="32"/>
      <c r="C70" s="33"/>
      <c r="D70" s="34"/>
      <c r="E70" s="32"/>
      <c r="F70" s="32"/>
      <c r="G70" s="34"/>
      <c r="H70" s="34"/>
      <c r="I70" s="35"/>
      <c r="J70" s="34"/>
      <c r="K70" s="34"/>
      <c r="L70" s="70">
        <f>SUM(L69)</f>
        <v>595299</v>
      </c>
      <c r="M70" s="70">
        <f>SUM(M69)</f>
        <v>511664</v>
      </c>
      <c r="N70" s="65">
        <f>L70/M70</f>
        <v>1.1634568779511554</v>
      </c>
      <c r="O70" s="36"/>
      <c r="P70" s="37"/>
      <c r="Q70" s="46"/>
      <c r="R70" s="32"/>
      <c r="S70" s="34"/>
      <c r="T70" s="32"/>
      <c r="U70" s="32"/>
      <c r="V70" s="32"/>
      <c r="W70" s="39"/>
    </row>
    <row r="71" spans="1:23" ht="15.75" thickTop="1" x14ac:dyDescent="0.25">
      <c r="A71" s="16"/>
      <c r="B71" s="17"/>
      <c r="C71" s="18"/>
      <c r="D71" s="19"/>
      <c r="E71" s="17"/>
      <c r="F71" s="17"/>
      <c r="G71" s="19"/>
      <c r="H71" s="19"/>
      <c r="I71" s="20"/>
      <c r="J71" s="19"/>
      <c r="K71" s="19"/>
      <c r="L71" s="68"/>
      <c r="M71" s="68"/>
      <c r="N71" s="63"/>
      <c r="O71" s="21"/>
      <c r="P71" s="22"/>
      <c r="Q71" s="44"/>
      <c r="R71" s="17"/>
      <c r="S71" s="19"/>
      <c r="T71" s="17"/>
      <c r="U71" s="17"/>
      <c r="V71" s="17"/>
      <c r="W71" s="23"/>
    </row>
    <row r="72" spans="1:23" x14ac:dyDescent="0.25">
      <c r="A72" s="16" t="s">
        <v>1473</v>
      </c>
      <c r="B72" s="17"/>
      <c r="C72" s="18"/>
      <c r="D72" s="19"/>
      <c r="E72" s="17"/>
      <c r="F72" s="17"/>
      <c r="G72" s="19"/>
      <c r="H72" s="19"/>
      <c r="I72" s="20"/>
      <c r="J72" s="19"/>
      <c r="K72" s="19"/>
      <c r="L72" s="68"/>
      <c r="M72" s="68"/>
      <c r="N72" s="63"/>
      <c r="O72" s="21"/>
      <c r="P72" s="22"/>
      <c r="Q72" s="44"/>
      <c r="R72" s="17"/>
      <c r="S72" s="19"/>
      <c r="T72" s="17"/>
      <c r="U72" s="17"/>
      <c r="V72" s="17"/>
      <c r="W72" s="23"/>
    </row>
    <row r="73" spans="1:23" x14ac:dyDescent="0.25">
      <c r="A73" s="16" t="s">
        <v>1474</v>
      </c>
      <c r="B73" s="17" t="s">
        <v>1475</v>
      </c>
      <c r="C73" s="18">
        <v>45245</v>
      </c>
      <c r="D73" s="19">
        <v>470000</v>
      </c>
      <c r="E73" s="17" t="s">
        <v>25</v>
      </c>
      <c r="F73" s="17" t="s">
        <v>26</v>
      </c>
      <c r="G73" s="19">
        <v>470000</v>
      </c>
      <c r="H73" s="19">
        <v>206220</v>
      </c>
      <c r="I73" s="20">
        <f t="shared" ref="I73:I79" si="3">H73/G73*100</f>
        <v>43.876595744680849</v>
      </c>
      <c r="J73" s="19">
        <v>412438</v>
      </c>
      <c r="K73" s="19">
        <v>134062</v>
      </c>
      <c r="L73" s="68">
        <f t="shared" ref="L73:L79" si="4">G73-K73</f>
        <v>335938</v>
      </c>
      <c r="M73" s="68">
        <v>253069</v>
      </c>
      <c r="N73" s="63">
        <f t="shared" ref="N73:N80" si="5">L73/M73</f>
        <v>1.3274561483231846</v>
      </c>
      <c r="O73" s="21">
        <v>1986</v>
      </c>
      <c r="P73" s="22">
        <f t="shared" ref="P73:P79" si="6">L73/O73</f>
        <v>169.15307150050353</v>
      </c>
      <c r="Q73" s="44" t="s">
        <v>1471</v>
      </c>
      <c r="R73" s="17" t="s">
        <v>97</v>
      </c>
      <c r="S73" s="19">
        <v>131921</v>
      </c>
      <c r="T73" s="17" t="s">
        <v>1472</v>
      </c>
      <c r="U73" s="17" t="s">
        <v>30</v>
      </c>
      <c r="V73" s="17">
        <v>53</v>
      </c>
      <c r="W73" s="23" t="s">
        <v>31</v>
      </c>
    </row>
    <row r="74" spans="1:23" x14ac:dyDescent="0.25">
      <c r="A74" s="16" t="s">
        <v>1476</v>
      </c>
      <c r="B74" s="17" t="s">
        <v>1477</v>
      </c>
      <c r="C74" s="18">
        <v>45464</v>
      </c>
      <c r="D74" s="19">
        <v>380000</v>
      </c>
      <c r="E74" s="17" t="s">
        <v>25</v>
      </c>
      <c r="F74" s="17" t="s">
        <v>26</v>
      </c>
      <c r="G74" s="19">
        <v>380000</v>
      </c>
      <c r="H74" s="19">
        <v>176530</v>
      </c>
      <c r="I74" s="20">
        <f t="shared" si="3"/>
        <v>46.455263157894741</v>
      </c>
      <c r="J74" s="19">
        <v>353057</v>
      </c>
      <c r="K74" s="19">
        <v>118853</v>
      </c>
      <c r="L74" s="68">
        <f t="shared" si="4"/>
        <v>261147</v>
      </c>
      <c r="M74" s="68">
        <v>212912</v>
      </c>
      <c r="N74" s="63">
        <f t="shared" si="5"/>
        <v>1.2265489967686181</v>
      </c>
      <c r="O74" s="21">
        <v>1915</v>
      </c>
      <c r="P74" s="22">
        <f t="shared" si="6"/>
        <v>136.36919060052219</v>
      </c>
      <c r="Q74" s="44" t="s">
        <v>1471</v>
      </c>
      <c r="R74" s="17" t="s">
        <v>97</v>
      </c>
      <c r="S74" s="19">
        <v>118853</v>
      </c>
      <c r="T74" s="17" t="s">
        <v>1472</v>
      </c>
      <c r="U74" s="17" t="s">
        <v>30</v>
      </c>
      <c r="V74" s="17">
        <v>42</v>
      </c>
      <c r="W74" s="23" t="s">
        <v>31</v>
      </c>
    </row>
    <row r="75" spans="1:23" x14ac:dyDescent="0.25">
      <c r="A75" s="16" t="s">
        <v>1478</v>
      </c>
      <c r="B75" s="17" t="s">
        <v>1479</v>
      </c>
      <c r="C75" s="18">
        <v>45405</v>
      </c>
      <c r="D75" s="19">
        <v>499000</v>
      </c>
      <c r="E75" s="17" t="s">
        <v>36</v>
      </c>
      <c r="F75" s="17" t="s">
        <v>26</v>
      </c>
      <c r="G75" s="19">
        <v>499000</v>
      </c>
      <c r="H75" s="19">
        <v>230510</v>
      </c>
      <c r="I75" s="20">
        <f t="shared" si="3"/>
        <v>46.194388777555112</v>
      </c>
      <c r="J75" s="19">
        <v>461016</v>
      </c>
      <c r="K75" s="19">
        <v>134470</v>
      </c>
      <c r="L75" s="68">
        <f t="shared" si="4"/>
        <v>364530</v>
      </c>
      <c r="M75" s="68">
        <v>296860</v>
      </c>
      <c r="N75" s="63">
        <f t="shared" si="5"/>
        <v>1.2279525702351277</v>
      </c>
      <c r="O75" s="21">
        <v>1640</v>
      </c>
      <c r="P75" s="22">
        <f t="shared" si="6"/>
        <v>222.27439024390245</v>
      </c>
      <c r="Q75" s="44" t="s">
        <v>1471</v>
      </c>
      <c r="R75" s="17" t="s">
        <v>97</v>
      </c>
      <c r="S75" s="19">
        <v>134470</v>
      </c>
      <c r="T75" s="17" t="s">
        <v>1472</v>
      </c>
      <c r="U75" s="17" t="s">
        <v>30</v>
      </c>
      <c r="V75" s="17">
        <v>51</v>
      </c>
      <c r="W75" s="23" t="s">
        <v>31</v>
      </c>
    </row>
    <row r="76" spans="1:23" x14ac:dyDescent="0.25">
      <c r="A76" s="16" t="s">
        <v>1480</v>
      </c>
      <c r="B76" s="17" t="s">
        <v>1481</v>
      </c>
      <c r="C76" s="18">
        <v>45177</v>
      </c>
      <c r="D76" s="19">
        <v>850000</v>
      </c>
      <c r="E76" s="17" t="s">
        <v>36</v>
      </c>
      <c r="F76" s="17" t="s">
        <v>26</v>
      </c>
      <c r="G76" s="19">
        <v>850000</v>
      </c>
      <c r="H76" s="19">
        <v>488440</v>
      </c>
      <c r="I76" s="20">
        <f t="shared" si="3"/>
        <v>57.463529411764704</v>
      </c>
      <c r="J76" s="19">
        <v>976871</v>
      </c>
      <c r="K76" s="19">
        <v>133625</v>
      </c>
      <c r="L76" s="68">
        <f t="shared" si="4"/>
        <v>716375</v>
      </c>
      <c r="M76" s="68">
        <v>766587</v>
      </c>
      <c r="N76" s="63">
        <f t="shared" si="5"/>
        <v>0.93449928057741649</v>
      </c>
      <c r="O76" s="21">
        <v>2892</v>
      </c>
      <c r="P76" s="22">
        <f t="shared" si="6"/>
        <v>247.70919778699863</v>
      </c>
      <c r="Q76" s="44" t="s">
        <v>1471</v>
      </c>
      <c r="R76" s="17" t="s">
        <v>97</v>
      </c>
      <c r="S76" s="19">
        <v>131573</v>
      </c>
      <c r="T76" s="17" t="s">
        <v>1472</v>
      </c>
      <c r="U76" s="17" t="s">
        <v>30</v>
      </c>
      <c r="V76" s="17">
        <v>75</v>
      </c>
      <c r="W76" s="23" t="s">
        <v>31</v>
      </c>
    </row>
    <row r="77" spans="1:23" x14ac:dyDescent="0.25">
      <c r="A77" s="16" t="s">
        <v>1482</v>
      </c>
      <c r="B77" s="17" t="s">
        <v>1483</v>
      </c>
      <c r="C77" s="18">
        <v>45588</v>
      </c>
      <c r="D77" s="19">
        <v>480000</v>
      </c>
      <c r="E77" s="17" t="s">
        <v>36</v>
      </c>
      <c r="F77" s="17" t="s">
        <v>26</v>
      </c>
      <c r="G77" s="19">
        <v>480000</v>
      </c>
      <c r="H77" s="19">
        <v>284250</v>
      </c>
      <c r="I77" s="20">
        <f t="shared" si="3"/>
        <v>59.21875</v>
      </c>
      <c r="J77" s="19">
        <v>568502</v>
      </c>
      <c r="K77" s="19">
        <v>148975</v>
      </c>
      <c r="L77" s="68">
        <f t="shared" si="4"/>
        <v>331025</v>
      </c>
      <c r="M77" s="68">
        <v>381388</v>
      </c>
      <c r="N77" s="63">
        <f t="shared" si="5"/>
        <v>0.86794812631755591</v>
      </c>
      <c r="O77" s="21">
        <v>2514</v>
      </c>
      <c r="P77" s="22">
        <f t="shared" si="6"/>
        <v>131.67263325377883</v>
      </c>
      <c r="Q77" s="44" t="s">
        <v>1471</v>
      </c>
      <c r="R77" s="17" t="s">
        <v>97</v>
      </c>
      <c r="S77" s="19">
        <v>148975</v>
      </c>
      <c r="T77" s="17" t="s">
        <v>1472</v>
      </c>
      <c r="U77" s="17" t="s">
        <v>30</v>
      </c>
      <c r="V77" s="17">
        <v>58</v>
      </c>
      <c r="W77" s="23" t="s">
        <v>31</v>
      </c>
    </row>
    <row r="78" spans="1:23" x14ac:dyDescent="0.25">
      <c r="A78" s="16" t="s">
        <v>1484</v>
      </c>
      <c r="B78" s="17" t="s">
        <v>1485</v>
      </c>
      <c r="C78" s="18">
        <v>45030</v>
      </c>
      <c r="D78" s="19">
        <v>507000</v>
      </c>
      <c r="E78" s="17" t="s">
        <v>25</v>
      </c>
      <c r="F78" s="17" t="s">
        <v>26</v>
      </c>
      <c r="G78" s="19">
        <v>507000</v>
      </c>
      <c r="H78" s="19">
        <v>259820</v>
      </c>
      <c r="I78" s="20">
        <f t="shared" si="3"/>
        <v>51.246548323471394</v>
      </c>
      <c r="J78" s="19">
        <v>519638</v>
      </c>
      <c r="K78" s="19">
        <v>138834</v>
      </c>
      <c r="L78" s="68">
        <f t="shared" si="4"/>
        <v>368166</v>
      </c>
      <c r="M78" s="68">
        <v>346185</v>
      </c>
      <c r="N78" s="63">
        <f t="shared" si="5"/>
        <v>1.0634949521209758</v>
      </c>
      <c r="O78" s="21">
        <v>1632</v>
      </c>
      <c r="P78" s="22">
        <f t="shared" si="6"/>
        <v>225.59191176470588</v>
      </c>
      <c r="Q78" s="44" t="s">
        <v>1471</v>
      </c>
      <c r="R78" s="17" t="s">
        <v>97</v>
      </c>
      <c r="S78" s="19">
        <v>133359</v>
      </c>
      <c r="T78" s="17" t="s">
        <v>1472</v>
      </c>
      <c r="U78" s="17" t="s">
        <v>30</v>
      </c>
      <c r="V78" s="17">
        <v>56</v>
      </c>
      <c r="W78" s="23" t="s">
        <v>31</v>
      </c>
    </row>
    <row r="79" spans="1:23" x14ac:dyDescent="0.25">
      <c r="A79" s="16" t="s">
        <v>1486</v>
      </c>
      <c r="B79" s="17" t="s">
        <v>1487</v>
      </c>
      <c r="C79" s="18">
        <v>45664</v>
      </c>
      <c r="D79" s="19">
        <v>469995</v>
      </c>
      <c r="E79" s="17" t="s">
        <v>25</v>
      </c>
      <c r="F79" s="17" t="s">
        <v>26</v>
      </c>
      <c r="G79" s="19">
        <v>469995</v>
      </c>
      <c r="H79" s="19">
        <v>185930</v>
      </c>
      <c r="I79" s="20">
        <f t="shared" si="3"/>
        <v>39.559995319099137</v>
      </c>
      <c r="J79" s="19">
        <v>371856</v>
      </c>
      <c r="K79" s="19">
        <v>115466</v>
      </c>
      <c r="L79" s="68">
        <f t="shared" si="4"/>
        <v>354529</v>
      </c>
      <c r="M79" s="68">
        <v>233081</v>
      </c>
      <c r="N79" s="63">
        <f t="shared" si="5"/>
        <v>1.521054912240809</v>
      </c>
      <c r="O79" s="21">
        <v>2120</v>
      </c>
      <c r="P79" s="22">
        <f t="shared" si="6"/>
        <v>167.2306603773585</v>
      </c>
      <c r="Q79" s="44" t="s">
        <v>1471</v>
      </c>
      <c r="R79" s="17" t="s">
        <v>97</v>
      </c>
      <c r="S79" s="19">
        <v>115466</v>
      </c>
      <c r="T79" s="17" t="s">
        <v>1472</v>
      </c>
      <c r="U79" s="17" t="s">
        <v>30</v>
      </c>
      <c r="V79" s="17">
        <v>43</v>
      </c>
      <c r="W79" s="23" t="s">
        <v>31</v>
      </c>
    </row>
    <row r="80" spans="1:23" ht="15.75" thickBot="1" x14ac:dyDescent="0.3">
      <c r="A80" s="24"/>
      <c r="B80" s="25"/>
      <c r="C80" s="26"/>
      <c r="D80" s="27"/>
      <c r="E80" s="25"/>
      <c r="F80" s="25"/>
      <c r="G80" s="27"/>
      <c r="H80" s="27"/>
      <c r="I80" s="28"/>
      <c r="J80" s="27"/>
      <c r="K80" s="27"/>
      <c r="L80" s="69">
        <f>SUM(L73:L79)</f>
        <v>2731710</v>
      </c>
      <c r="M80" s="69">
        <f>SUM(M73:M79)</f>
        <v>2490082</v>
      </c>
      <c r="N80" s="64">
        <f t="shared" si="5"/>
        <v>1.0970361618613362</v>
      </c>
      <c r="O80" s="29"/>
      <c r="P80" s="30"/>
      <c r="Q80" s="45"/>
      <c r="R80" s="25"/>
      <c r="S80" s="27"/>
      <c r="T80" s="25"/>
      <c r="U80" s="25"/>
      <c r="V80" s="25"/>
      <c r="W80" s="3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2C0D-7587-45A3-8B1B-F4C90FB8FC05}">
  <dimension ref="A1:W86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0.710937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1488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1489</v>
      </c>
      <c r="B3" s="9" t="s">
        <v>1490</v>
      </c>
      <c r="C3" s="10">
        <v>45155</v>
      </c>
      <c r="D3" s="11">
        <v>1025000</v>
      </c>
      <c r="E3" s="9" t="s">
        <v>25</v>
      </c>
      <c r="F3" s="9" t="s">
        <v>26</v>
      </c>
      <c r="G3" s="11">
        <v>1025000</v>
      </c>
      <c r="H3" s="11">
        <v>527310</v>
      </c>
      <c r="I3" s="12">
        <f>H3/G3*100</f>
        <v>51.444878048780481</v>
      </c>
      <c r="J3" s="11">
        <v>1054620</v>
      </c>
      <c r="K3" s="11">
        <v>394349</v>
      </c>
      <c r="L3" s="67">
        <f>G3-K3</f>
        <v>630651</v>
      </c>
      <c r="M3" s="67">
        <v>478457</v>
      </c>
      <c r="N3" s="62">
        <f>L3/M3</f>
        <v>1.3180933709821363</v>
      </c>
      <c r="O3" s="13">
        <v>3463</v>
      </c>
      <c r="P3" s="14">
        <f>L3/O3</f>
        <v>182.11117528154779</v>
      </c>
      <c r="Q3" s="43" t="s">
        <v>1491</v>
      </c>
      <c r="R3" s="9" t="s">
        <v>28</v>
      </c>
      <c r="S3" s="11">
        <v>394349</v>
      </c>
      <c r="T3" s="9" t="s">
        <v>1492</v>
      </c>
      <c r="U3" s="9" t="s">
        <v>30</v>
      </c>
      <c r="V3" s="9">
        <v>51</v>
      </c>
      <c r="W3" s="15" t="s">
        <v>31</v>
      </c>
    </row>
    <row r="4" spans="1:23" ht="15.75" thickBot="1" x14ac:dyDescent="0.3">
      <c r="A4" s="38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SUM(L3)</f>
        <v>630651</v>
      </c>
      <c r="M4" s="70">
        <f>SUM(M3)</f>
        <v>478457</v>
      </c>
      <c r="N4" s="65">
        <f>L4/M4</f>
        <v>1.3180933709821363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ht="15.75" thickTop="1" x14ac:dyDescent="0.25">
      <c r="A5" s="16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23"/>
    </row>
    <row r="6" spans="1:23" x14ac:dyDescent="0.25">
      <c r="A6" s="16" t="s">
        <v>1493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16" t="s">
        <v>1494</v>
      </c>
      <c r="B7" s="17" t="s">
        <v>1495</v>
      </c>
      <c r="C7" s="18">
        <v>45078</v>
      </c>
      <c r="D7" s="19">
        <v>1245000</v>
      </c>
      <c r="E7" s="17" t="s">
        <v>36</v>
      </c>
      <c r="F7" s="17" t="s">
        <v>26</v>
      </c>
      <c r="G7" s="19">
        <v>1245000</v>
      </c>
      <c r="H7" s="19">
        <v>618170</v>
      </c>
      <c r="I7" s="20">
        <f>H7/G7*100</f>
        <v>49.652208835341369</v>
      </c>
      <c r="J7" s="19">
        <v>1236347</v>
      </c>
      <c r="K7" s="19">
        <v>274210</v>
      </c>
      <c r="L7" s="68">
        <f>G7-K7</f>
        <v>970790</v>
      </c>
      <c r="M7" s="68">
        <v>874670</v>
      </c>
      <c r="N7" s="63">
        <f>L7/M7</f>
        <v>1.1098928738838647</v>
      </c>
      <c r="O7" s="21">
        <v>3641</v>
      </c>
      <c r="P7" s="22">
        <f>L7/O7</f>
        <v>266.62730019225489</v>
      </c>
      <c r="Q7" s="44" t="s">
        <v>1491</v>
      </c>
      <c r="R7" s="17" t="s">
        <v>97</v>
      </c>
      <c r="S7" s="19">
        <v>274210</v>
      </c>
      <c r="T7" s="17" t="s">
        <v>1492</v>
      </c>
      <c r="U7" s="17" t="s">
        <v>30</v>
      </c>
      <c r="V7" s="17">
        <v>60</v>
      </c>
      <c r="W7" s="23" t="s">
        <v>31</v>
      </c>
    </row>
    <row r="8" spans="1:23" ht="15.75" thickBot="1" x14ac:dyDescent="0.3">
      <c r="A8" s="24"/>
      <c r="B8" s="25"/>
      <c r="C8" s="26"/>
      <c r="D8" s="27"/>
      <c r="E8" s="25"/>
      <c r="F8" s="25"/>
      <c r="G8" s="27"/>
      <c r="H8" s="27"/>
      <c r="I8" s="28"/>
      <c r="J8" s="27"/>
      <c r="K8" s="27"/>
      <c r="L8" s="69">
        <f>SUM(L7)</f>
        <v>970790</v>
      </c>
      <c r="M8" s="69">
        <f>SUM(M7)</f>
        <v>874670</v>
      </c>
      <c r="N8" s="64">
        <f>L8/M8</f>
        <v>1.1098928738838647</v>
      </c>
      <c r="O8" s="29"/>
      <c r="P8" s="30"/>
      <c r="Q8" s="45"/>
      <c r="R8" s="25"/>
      <c r="S8" s="27"/>
      <c r="T8" s="25"/>
      <c r="U8" s="25"/>
      <c r="V8" s="25"/>
      <c r="W8" s="31"/>
    </row>
    <row r="9" spans="1:23" x14ac:dyDescent="0.25">
      <c r="A9" s="17"/>
      <c r="B9" s="17"/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17"/>
    </row>
    <row r="10" spans="1:23" ht="15.75" thickBot="1" x14ac:dyDescent="0.3">
      <c r="A10" s="17" t="s">
        <v>1496</v>
      </c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17"/>
    </row>
    <row r="11" spans="1:23" x14ac:dyDescent="0.25">
      <c r="A11" s="8" t="s">
        <v>1497</v>
      </c>
      <c r="B11" s="9" t="s">
        <v>1498</v>
      </c>
      <c r="C11" s="10">
        <v>45470</v>
      </c>
      <c r="D11" s="11">
        <v>585000</v>
      </c>
      <c r="E11" s="9" t="s">
        <v>25</v>
      </c>
      <c r="F11" s="9" t="s">
        <v>26</v>
      </c>
      <c r="G11" s="11">
        <v>585000</v>
      </c>
      <c r="H11" s="11">
        <v>293150</v>
      </c>
      <c r="I11" s="12">
        <f>H11/G11*100</f>
        <v>50.111111111111107</v>
      </c>
      <c r="J11" s="11">
        <v>586294</v>
      </c>
      <c r="K11" s="11">
        <v>216602</v>
      </c>
      <c r="L11" s="67">
        <f>G11-K11</f>
        <v>368398</v>
      </c>
      <c r="M11" s="67">
        <v>324291</v>
      </c>
      <c r="N11" s="62">
        <f>L11/M11</f>
        <v>1.1360105584182107</v>
      </c>
      <c r="O11" s="13">
        <v>2322</v>
      </c>
      <c r="P11" s="14">
        <f>L11/O11</f>
        <v>158.6554694229113</v>
      </c>
      <c r="Q11" s="43" t="s">
        <v>1499</v>
      </c>
      <c r="R11" s="9" t="s">
        <v>97</v>
      </c>
      <c r="S11" s="11">
        <v>216602</v>
      </c>
      <c r="T11" s="9" t="s">
        <v>1500</v>
      </c>
      <c r="U11" s="9" t="s">
        <v>30</v>
      </c>
      <c r="V11" s="9">
        <v>45</v>
      </c>
      <c r="W11" s="15" t="s">
        <v>31</v>
      </c>
    </row>
    <row r="12" spans="1:23" x14ac:dyDescent="0.25">
      <c r="A12" s="16" t="s">
        <v>1501</v>
      </c>
      <c r="B12" s="17" t="s">
        <v>1502</v>
      </c>
      <c r="C12" s="18">
        <v>45475</v>
      </c>
      <c r="D12" s="19">
        <v>687000</v>
      </c>
      <c r="E12" s="17" t="s">
        <v>25</v>
      </c>
      <c r="F12" s="17" t="s">
        <v>26</v>
      </c>
      <c r="G12" s="19">
        <v>687000</v>
      </c>
      <c r="H12" s="19">
        <v>413490</v>
      </c>
      <c r="I12" s="20">
        <f>H12/G12*100</f>
        <v>60.187772925764193</v>
      </c>
      <c r="J12" s="19">
        <v>826985</v>
      </c>
      <c r="K12" s="19">
        <v>254608</v>
      </c>
      <c r="L12" s="68">
        <f>G12-K12</f>
        <v>432392</v>
      </c>
      <c r="M12" s="68">
        <v>502085</v>
      </c>
      <c r="N12" s="63">
        <f>L12/M12</f>
        <v>0.8611928259159306</v>
      </c>
      <c r="O12" s="21">
        <v>3074</v>
      </c>
      <c r="P12" s="22">
        <f>L12/O12</f>
        <v>140.66102797657774</v>
      </c>
      <c r="Q12" s="44" t="s">
        <v>1499</v>
      </c>
      <c r="R12" s="17" t="s">
        <v>97</v>
      </c>
      <c r="S12" s="19">
        <v>254608</v>
      </c>
      <c r="T12" s="17" t="s">
        <v>1500</v>
      </c>
      <c r="U12" s="17" t="s">
        <v>30</v>
      </c>
      <c r="V12" s="17">
        <v>55</v>
      </c>
      <c r="W12" s="23" t="s">
        <v>31</v>
      </c>
    </row>
    <row r="13" spans="1:23" ht="15.75" thickBot="1" x14ac:dyDescent="0.3">
      <c r="A13" s="38"/>
      <c r="B13" s="32"/>
      <c r="C13" s="33"/>
      <c r="D13" s="34"/>
      <c r="E13" s="32"/>
      <c r="F13" s="32"/>
      <c r="G13" s="34"/>
      <c r="H13" s="34"/>
      <c r="I13" s="35"/>
      <c r="J13" s="34"/>
      <c r="K13" s="34"/>
      <c r="L13" s="70">
        <f>SUM(L11:L12)</f>
        <v>800790</v>
      </c>
      <c r="M13" s="70">
        <f>SUM(M11:M12)</f>
        <v>826376</v>
      </c>
      <c r="N13" s="65">
        <f>L13/M13</f>
        <v>0.96903830701762883</v>
      </c>
      <c r="O13" s="36"/>
      <c r="P13" s="37"/>
      <c r="Q13" s="46"/>
      <c r="R13" s="32"/>
      <c r="S13" s="34"/>
      <c r="T13" s="32"/>
      <c r="U13" s="32"/>
      <c r="V13" s="32"/>
      <c r="W13" s="39"/>
    </row>
    <row r="14" spans="1:23" ht="15.75" thickTop="1" x14ac:dyDescent="0.25">
      <c r="A14" s="16"/>
      <c r="B14" s="17"/>
      <c r="C14" s="18"/>
      <c r="D14" s="19"/>
      <c r="E14" s="17"/>
      <c r="F14" s="17"/>
      <c r="G14" s="19"/>
      <c r="H14" s="19"/>
      <c r="I14" s="20"/>
      <c r="J14" s="19"/>
      <c r="K14" s="19"/>
      <c r="L14" s="68"/>
      <c r="M14" s="68"/>
      <c r="N14" s="63"/>
      <c r="O14" s="21"/>
      <c r="P14" s="22"/>
      <c r="Q14" s="44"/>
      <c r="R14" s="17"/>
      <c r="S14" s="19"/>
      <c r="T14" s="17"/>
      <c r="U14" s="17"/>
      <c r="V14" s="17"/>
      <c r="W14" s="23"/>
    </row>
    <row r="15" spans="1:23" x14ac:dyDescent="0.25">
      <c r="A15" s="40" t="s">
        <v>1503</v>
      </c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23"/>
    </row>
    <row r="16" spans="1:23" x14ac:dyDescent="0.25">
      <c r="A16" s="16" t="s">
        <v>1504</v>
      </c>
      <c r="B16" s="17" t="s">
        <v>1505</v>
      </c>
      <c r="C16" s="18">
        <v>45387</v>
      </c>
      <c r="D16" s="19">
        <v>750000</v>
      </c>
      <c r="E16" s="17" t="s">
        <v>25</v>
      </c>
      <c r="F16" s="17" t="s">
        <v>26</v>
      </c>
      <c r="G16" s="19">
        <v>750000</v>
      </c>
      <c r="H16" s="19">
        <v>347670</v>
      </c>
      <c r="I16" s="20">
        <f>H16/G16*100</f>
        <v>46.356000000000002</v>
      </c>
      <c r="J16" s="19">
        <v>695345</v>
      </c>
      <c r="K16" s="19">
        <v>252209</v>
      </c>
      <c r="L16" s="68">
        <f>G16-K16</f>
        <v>497791</v>
      </c>
      <c r="M16" s="68">
        <v>443136</v>
      </c>
      <c r="N16" s="63">
        <f>L16/M16</f>
        <v>1.1233368536972848</v>
      </c>
      <c r="O16" s="21">
        <v>3057</v>
      </c>
      <c r="P16" s="22">
        <f>L16/O16</f>
        <v>162.83644095518483</v>
      </c>
      <c r="Q16" s="44" t="s">
        <v>1499</v>
      </c>
      <c r="R16" s="17" t="s">
        <v>85</v>
      </c>
      <c r="S16" s="19">
        <v>243520</v>
      </c>
      <c r="T16" s="17" t="s">
        <v>1500</v>
      </c>
      <c r="U16" s="17" t="s">
        <v>30</v>
      </c>
      <c r="V16" s="17">
        <v>47</v>
      </c>
      <c r="W16" s="23" t="s">
        <v>31</v>
      </c>
    </row>
    <row r="17" spans="1:23" x14ac:dyDescent="0.25">
      <c r="A17" s="16" t="s">
        <v>1506</v>
      </c>
      <c r="B17" s="17" t="s">
        <v>1507</v>
      </c>
      <c r="C17" s="18">
        <v>45482</v>
      </c>
      <c r="D17" s="19">
        <v>649500</v>
      </c>
      <c r="E17" s="17" t="s">
        <v>36</v>
      </c>
      <c r="F17" s="17" t="s">
        <v>26</v>
      </c>
      <c r="G17" s="19">
        <v>649500</v>
      </c>
      <c r="H17" s="19">
        <v>383050</v>
      </c>
      <c r="I17" s="20">
        <f>H17/G17*100</f>
        <v>58.976135488837564</v>
      </c>
      <c r="J17" s="19">
        <v>766096</v>
      </c>
      <c r="K17" s="19">
        <v>277020</v>
      </c>
      <c r="L17" s="68">
        <f>G17-K17</f>
        <v>372480</v>
      </c>
      <c r="M17" s="68">
        <v>489076</v>
      </c>
      <c r="N17" s="63">
        <f>L17/M17</f>
        <v>0.76159942422036653</v>
      </c>
      <c r="O17" s="21">
        <v>3477</v>
      </c>
      <c r="P17" s="22">
        <f>L17/O17</f>
        <v>107.12683347713546</v>
      </c>
      <c r="Q17" s="44" t="s">
        <v>1499</v>
      </c>
      <c r="R17" s="17" t="s">
        <v>85</v>
      </c>
      <c r="S17" s="19">
        <v>277020</v>
      </c>
      <c r="T17" s="17" t="s">
        <v>1500</v>
      </c>
      <c r="U17" s="17" t="s">
        <v>30</v>
      </c>
      <c r="V17" s="17">
        <v>52</v>
      </c>
      <c r="W17" s="23" t="s">
        <v>31</v>
      </c>
    </row>
    <row r="18" spans="1:23" x14ac:dyDescent="0.25">
      <c r="A18" s="16" t="s">
        <v>1508</v>
      </c>
      <c r="B18" s="17" t="s">
        <v>1509</v>
      </c>
      <c r="C18" s="18">
        <v>45051</v>
      </c>
      <c r="D18" s="19">
        <v>755000</v>
      </c>
      <c r="E18" s="17" t="s">
        <v>36</v>
      </c>
      <c r="F18" s="17" t="s">
        <v>26</v>
      </c>
      <c r="G18" s="19">
        <v>755000</v>
      </c>
      <c r="H18" s="19">
        <v>395380</v>
      </c>
      <c r="I18" s="20">
        <f>H18/G18*100</f>
        <v>52.368211920529802</v>
      </c>
      <c r="J18" s="19">
        <v>790766</v>
      </c>
      <c r="K18" s="19">
        <v>263114</v>
      </c>
      <c r="L18" s="68">
        <f>G18-K18</f>
        <v>491886</v>
      </c>
      <c r="M18" s="68">
        <v>527652</v>
      </c>
      <c r="N18" s="63">
        <f>L18/M18</f>
        <v>0.93221668827181547</v>
      </c>
      <c r="O18" s="21">
        <v>2769</v>
      </c>
      <c r="P18" s="22">
        <f>L18/O18</f>
        <v>177.64030335861321</v>
      </c>
      <c r="Q18" s="44" t="s">
        <v>1499</v>
      </c>
      <c r="R18" s="17" t="s">
        <v>85</v>
      </c>
      <c r="S18" s="19">
        <v>262122</v>
      </c>
      <c r="T18" s="17" t="s">
        <v>1500</v>
      </c>
      <c r="U18" s="17" t="s">
        <v>30</v>
      </c>
      <c r="V18" s="17">
        <v>80</v>
      </c>
      <c r="W18" s="23" t="s">
        <v>31</v>
      </c>
    </row>
    <row r="19" spans="1:23" ht="15.75" thickBot="1" x14ac:dyDescent="0.3">
      <c r="A19" s="24"/>
      <c r="B19" s="25"/>
      <c r="C19" s="26"/>
      <c r="D19" s="27"/>
      <c r="E19" s="25"/>
      <c r="F19" s="25"/>
      <c r="G19" s="27"/>
      <c r="H19" s="27"/>
      <c r="I19" s="28"/>
      <c r="J19" s="27"/>
      <c r="K19" s="27"/>
      <c r="L19" s="69">
        <f>SUM(L16:L18)</f>
        <v>1362157</v>
      </c>
      <c r="M19" s="69">
        <f>SUM(M16:M18)</f>
        <v>1459864</v>
      </c>
      <c r="N19" s="64">
        <f>L19/M19</f>
        <v>0.93307116279324653</v>
      </c>
      <c r="O19" s="29"/>
      <c r="P19" s="30"/>
      <c r="Q19" s="45"/>
      <c r="R19" s="25"/>
      <c r="S19" s="27"/>
      <c r="T19" s="25"/>
      <c r="U19" s="25"/>
      <c r="V19" s="25"/>
      <c r="W19" s="31"/>
    </row>
    <row r="20" spans="1:23" x14ac:dyDescent="0.25">
      <c r="A20" s="17"/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17"/>
    </row>
    <row r="21" spans="1:23" ht="15.75" thickBot="1" x14ac:dyDescent="0.3">
      <c r="A21" s="17" t="s">
        <v>1510</v>
      </c>
      <c r="B21" s="17"/>
      <c r="C21" s="18"/>
      <c r="D21" s="19"/>
      <c r="E21" s="17"/>
      <c r="F21" s="17"/>
      <c r="G21" s="19"/>
      <c r="H21" s="19"/>
      <c r="I21" s="20"/>
      <c r="J21" s="19"/>
      <c r="K21" s="19"/>
      <c r="L21" s="68"/>
      <c r="M21" s="68"/>
      <c r="N21" s="63"/>
      <c r="O21" s="21"/>
      <c r="P21" s="22"/>
      <c r="Q21" s="44"/>
      <c r="R21" s="17"/>
      <c r="S21" s="19"/>
      <c r="T21" s="17"/>
      <c r="U21" s="17"/>
      <c r="V21" s="17"/>
      <c r="W21" s="17"/>
    </row>
    <row r="22" spans="1:23" x14ac:dyDescent="0.25">
      <c r="A22" s="8" t="s">
        <v>1511</v>
      </c>
      <c r="B22" s="9" t="s">
        <v>1512</v>
      </c>
      <c r="C22" s="10">
        <v>45119</v>
      </c>
      <c r="D22" s="11">
        <v>813000</v>
      </c>
      <c r="E22" s="9" t="s">
        <v>36</v>
      </c>
      <c r="F22" s="9" t="s">
        <v>26</v>
      </c>
      <c r="G22" s="11">
        <v>813000</v>
      </c>
      <c r="H22" s="11">
        <v>465190</v>
      </c>
      <c r="I22" s="12">
        <f>H22/G22*100</f>
        <v>57.218942189421895</v>
      </c>
      <c r="J22" s="11">
        <v>930384</v>
      </c>
      <c r="K22" s="11">
        <v>237337</v>
      </c>
      <c r="L22" s="67">
        <f>G22-K22</f>
        <v>575663</v>
      </c>
      <c r="M22" s="67">
        <v>533113</v>
      </c>
      <c r="N22" s="62">
        <f t="shared" ref="N22:N27" si="0">L22/M22</f>
        <v>1.0798142232509806</v>
      </c>
      <c r="O22" s="13">
        <v>2909</v>
      </c>
      <c r="P22" s="14">
        <f>L22/O22</f>
        <v>197.89034032313509</v>
      </c>
      <c r="Q22" s="43" t="s">
        <v>1513</v>
      </c>
      <c r="R22" s="9" t="s">
        <v>28</v>
      </c>
      <c r="S22" s="11">
        <v>237337</v>
      </c>
      <c r="T22" s="9" t="s">
        <v>1514</v>
      </c>
      <c r="U22" s="9" t="s">
        <v>30</v>
      </c>
      <c r="V22" s="9">
        <v>60</v>
      </c>
      <c r="W22" s="15" t="s">
        <v>31</v>
      </c>
    </row>
    <row r="23" spans="1:23" x14ac:dyDescent="0.25">
      <c r="A23" s="16" t="s">
        <v>1515</v>
      </c>
      <c r="B23" s="17" t="s">
        <v>1516</v>
      </c>
      <c r="C23" s="18">
        <v>45114</v>
      </c>
      <c r="D23" s="19">
        <v>715000</v>
      </c>
      <c r="E23" s="17" t="s">
        <v>36</v>
      </c>
      <c r="F23" s="17" t="s">
        <v>26</v>
      </c>
      <c r="G23" s="19">
        <v>715000</v>
      </c>
      <c r="H23" s="19">
        <v>349070</v>
      </c>
      <c r="I23" s="20">
        <f>H23/G23*100</f>
        <v>48.820979020979024</v>
      </c>
      <c r="J23" s="19">
        <v>698146</v>
      </c>
      <c r="K23" s="19">
        <v>191734</v>
      </c>
      <c r="L23" s="68">
        <f>G23-K23</f>
        <v>523266</v>
      </c>
      <c r="M23" s="68">
        <v>389547</v>
      </c>
      <c r="N23" s="63">
        <f t="shared" si="0"/>
        <v>1.3432679496954154</v>
      </c>
      <c r="O23" s="21">
        <v>3088</v>
      </c>
      <c r="P23" s="22">
        <f>L23/O23</f>
        <v>169.45142487046633</v>
      </c>
      <c r="Q23" s="44" t="s">
        <v>1513</v>
      </c>
      <c r="R23" s="17" t="s">
        <v>28</v>
      </c>
      <c r="S23" s="19">
        <v>191734</v>
      </c>
      <c r="T23" s="17" t="s">
        <v>1514</v>
      </c>
      <c r="U23" s="17" t="s">
        <v>30</v>
      </c>
      <c r="V23" s="17">
        <v>48</v>
      </c>
      <c r="W23" s="23" t="s">
        <v>31</v>
      </c>
    </row>
    <row r="24" spans="1:23" x14ac:dyDescent="0.25">
      <c r="A24" s="16" t="s">
        <v>1517</v>
      </c>
      <c r="B24" s="17" t="s">
        <v>1518</v>
      </c>
      <c r="C24" s="18">
        <v>45547</v>
      </c>
      <c r="D24" s="19">
        <v>455000</v>
      </c>
      <c r="E24" s="17" t="s">
        <v>36</v>
      </c>
      <c r="F24" s="17" t="s">
        <v>26</v>
      </c>
      <c r="G24" s="19">
        <v>455000</v>
      </c>
      <c r="H24" s="19">
        <v>287900</v>
      </c>
      <c r="I24" s="20">
        <f>H24/G24*100</f>
        <v>63.274725274725277</v>
      </c>
      <c r="J24" s="19">
        <v>575804</v>
      </c>
      <c r="K24" s="19">
        <v>176244</v>
      </c>
      <c r="L24" s="68">
        <f>G24-K24</f>
        <v>278756</v>
      </c>
      <c r="M24" s="68">
        <v>307353</v>
      </c>
      <c r="N24" s="63">
        <f t="shared" si="0"/>
        <v>0.90695714699384744</v>
      </c>
      <c r="O24" s="21">
        <v>2976</v>
      </c>
      <c r="P24" s="22">
        <f>L24/O24</f>
        <v>93.668010752688176</v>
      </c>
      <c r="Q24" s="44" t="s">
        <v>1513</v>
      </c>
      <c r="R24" s="17" t="s">
        <v>28</v>
      </c>
      <c r="S24" s="19">
        <v>176244</v>
      </c>
      <c r="T24" s="17" t="s">
        <v>1396</v>
      </c>
      <c r="U24" s="17" t="s">
        <v>30</v>
      </c>
      <c r="V24" s="17">
        <v>46</v>
      </c>
      <c r="W24" s="23" t="s">
        <v>31</v>
      </c>
    </row>
    <row r="25" spans="1:23" x14ac:dyDescent="0.25">
      <c r="A25" s="16" t="s">
        <v>1519</v>
      </c>
      <c r="B25" s="17" t="s">
        <v>1520</v>
      </c>
      <c r="C25" s="18">
        <v>45639</v>
      </c>
      <c r="D25" s="19">
        <v>1060000</v>
      </c>
      <c r="E25" s="17" t="s">
        <v>25</v>
      </c>
      <c r="F25" s="17" t="s">
        <v>26</v>
      </c>
      <c r="G25" s="19">
        <v>1060000</v>
      </c>
      <c r="H25" s="19">
        <v>637160</v>
      </c>
      <c r="I25" s="20">
        <f>H25/G25*100</f>
        <v>60.109433962264148</v>
      </c>
      <c r="J25" s="19">
        <v>1274312</v>
      </c>
      <c r="K25" s="19">
        <v>208305</v>
      </c>
      <c r="L25" s="68">
        <f>G25-K25</f>
        <v>851695</v>
      </c>
      <c r="M25" s="68">
        <v>820005</v>
      </c>
      <c r="N25" s="63">
        <f t="shared" si="0"/>
        <v>1.038646105816428</v>
      </c>
      <c r="O25" s="21">
        <v>3884</v>
      </c>
      <c r="P25" s="22">
        <f>L25/O25</f>
        <v>219.28295571575694</v>
      </c>
      <c r="Q25" s="44" t="s">
        <v>1513</v>
      </c>
      <c r="R25" s="17" t="s">
        <v>28</v>
      </c>
      <c r="S25" s="19">
        <v>189718</v>
      </c>
      <c r="T25" s="17" t="s">
        <v>1514</v>
      </c>
      <c r="U25" s="17" t="s">
        <v>30</v>
      </c>
      <c r="V25" s="17">
        <v>64</v>
      </c>
      <c r="W25" s="23" t="s">
        <v>31</v>
      </c>
    </row>
    <row r="26" spans="1:23" x14ac:dyDescent="0.25">
      <c r="A26" s="16" t="s">
        <v>1521</v>
      </c>
      <c r="B26" s="17" t="s">
        <v>1522</v>
      </c>
      <c r="C26" s="18">
        <v>45574</v>
      </c>
      <c r="D26" s="19">
        <v>615000</v>
      </c>
      <c r="E26" s="17" t="s">
        <v>25</v>
      </c>
      <c r="F26" s="17" t="s">
        <v>26</v>
      </c>
      <c r="G26" s="19">
        <v>615000</v>
      </c>
      <c r="H26" s="19">
        <v>371590</v>
      </c>
      <c r="I26" s="20">
        <f>H26/G26*100</f>
        <v>60.421138211382107</v>
      </c>
      <c r="J26" s="19">
        <v>743188</v>
      </c>
      <c r="K26" s="19">
        <v>231712</v>
      </c>
      <c r="L26" s="68">
        <f>G26-K26</f>
        <v>383288</v>
      </c>
      <c r="M26" s="68">
        <v>393443</v>
      </c>
      <c r="N26" s="63">
        <f t="shared" si="0"/>
        <v>0.97418939973515861</v>
      </c>
      <c r="O26" s="21">
        <v>2709</v>
      </c>
      <c r="P26" s="22">
        <f>L26/O26</f>
        <v>141.48689553340716</v>
      </c>
      <c r="Q26" s="44" t="s">
        <v>1513</v>
      </c>
      <c r="R26" s="17" t="s">
        <v>28</v>
      </c>
      <c r="S26" s="19">
        <v>223289</v>
      </c>
      <c r="T26" s="17" t="s">
        <v>1514</v>
      </c>
      <c r="U26" s="17" t="s">
        <v>30</v>
      </c>
      <c r="V26" s="17">
        <v>54</v>
      </c>
      <c r="W26" s="23" t="s">
        <v>31</v>
      </c>
    </row>
    <row r="27" spans="1:23" ht="15.75" thickBot="1" x14ac:dyDescent="0.3">
      <c r="A27" s="38"/>
      <c r="B27" s="32"/>
      <c r="C27" s="33"/>
      <c r="D27" s="34"/>
      <c r="E27" s="32"/>
      <c r="F27" s="32"/>
      <c r="G27" s="34"/>
      <c r="H27" s="34"/>
      <c r="I27" s="35"/>
      <c r="J27" s="34"/>
      <c r="K27" s="34"/>
      <c r="L27" s="70">
        <f>SUM(L22:L26)</f>
        <v>2612668</v>
      </c>
      <c r="M27" s="70">
        <f>SUM(M22:M26)</f>
        <v>2443461</v>
      </c>
      <c r="N27" s="65">
        <f t="shared" si="0"/>
        <v>1.0692489055483185</v>
      </c>
      <c r="O27" s="36"/>
      <c r="P27" s="37"/>
      <c r="Q27" s="46"/>
      <c r="R27" s="32"/>
      <c r="S27" s="34"/>
      <c r="T27" s="32"/>
      <c r="U27" s="32"/>
      <c r="V27" s="32"/>
      <c r="W27" s="39"/>
    </row>
    <row r="28" spans="1:23" ht="15.75" thickTop="1" x14ac:dyDescent="0.25">
      <c r="A28" s="16"/>
      <c r="B28" s="17"/>
      <c r="C28" s="18"/>
      <c r="D28" s="19"/>
      <c r="E28" s="17"/>
      <c r="F28" s="17"/>
      <c r="G28" s="19"/>
      <c r="H28" s="19"/>
      <c r="I28" s="20"/>
      <c r="J28" s="19"/>
      <c r="K28" s="19"/>
      <c r="L28" s="68"/>
      <c r="M28" s="68"/>
      <c r="N28" s="63"/>
      <c r="O28" s="21"/>
      <c r="P28" s="22"/>
      <c r="Q28" s="44"/>
      <c r="R28" s="17"/>
      <c r="S28" s="19"/>
      <c r="T28" s="17"/>
      <c r="U28" s="17"/>
      <c r="V28" s="17"/>
      <c r="W28" s="23"/>
    </row>
    <row r="29" spans="1:23" x14ac:dyDescent="0.25">
      <c r="A29" s="16" t="s">
        <v>1523</v>
      </c>
      <c r="B29" s="17"/>
      <c r="C29" s="18"/>
      <c r="D29" s="19"/>
      <c r="E29" s="17"/>
      <c r="F29" s="17"/>
      <c r="G29" s="19"/>
      <c r="H29" s="19"/>
      <c r="I29" s="20"/>
      <c r="J29" s="19"/>
      <c r="K29" s="19"/>
      <c r="L29" s="68"/>
      <c r="M29" s="68"/>
      <c r="N29" s="63"/>
      <c r="O29" s="21"/>
      <c r="P29" s="22"/>
      <c r="Q29" s="44"/>
      <c r="R29" s="17"/>
      <c r="S29" s="19"/>
      <c r="T29" s="17"/>
      <c r="U29" s="17"/>
      <c r="V29" s="17"/>
      <c r="W29" s="23"/>
    </row>
    <row r="30" spans="1:23" x14ac:dyDescent="0.25">
      <c r="A30" s="16" t="s">
        <v>1524</v>
      </c>
      <c r="B30" s="17" t="s">
        <v>1525</v>
      </c>
      <c r="C30" s="18">
        <v>45581</v>
      </c>
      <c r="D30" s="19">
        <v>520000</v>
      </c>
      <c r="E30" s="17" t="s">
        <v>552</v>
      </c>
      <c r="F30" s="17" t="s">
        <v>26</v>
      </c>
      <c r="G30" s="19">
        <v>520000</v>
      </c>
      <c r="H30" s="19">
        <v>197300</v>
      </c>
      <c r="I30" s="20">
        <f>H30/G30*100</f>
        <v>37.942307692307693</v>
      </c>
      <c r="J30" s="19">
        <v>394606</v>
      </c>
      <c r="K30" s="19">
        <v>229006</v>
      </c>
      <c r="L30" s="68">
        <f>G30-K30</f>
        <v>290994</v>
      </c>
      <c r="M30" s="68">
        <v>165600</v>
      </c>
      <c r="N30" s="63">
        <f>L30/M30</f>
        <v>1.7572101449275361</v>
      </c>
      <c r="O30" s="21">
        <v>1856</v>
      </c>
      <c r="P30" s="22">
        <f>L30/O30</f>
        <v>156.78556034482759</v>
      </c>
      <c r="Q30" s="44" t="s">
        <v>1513</v>
      </c>
      <c r="R30" s="17" t="s">
        <v>97</v>
      </c>
      <c r="S30" s="19">
        <v>229006</v>
      </c>
      <c r="T30" s="17" t="s">
        <v>1514</v>
      </c>
      <c r="U30" s="17" t="s">
        <v>30</v>
      </c>
      <c r="V30" s="17">
        <v>37</v>
      </c>
      <c r="W30" s="23" t="s">
        <v>31</v>
      </c>
    </row>
    <row r="31" spans="1:23" x14ac:dyDescent="0.25">
      <c r="A31" s="16" t="s">
        <v>1526</v>
      </c>
      <c r="B31" s="17" t="s">
        <v>1527</v>
      </c>
      <c r="C31" s="18">
        <v>45159</v>
      </c>
      <c r="D31" s="19">
        <v>460000</v>
      </c>
      <c r="E31" s="17" t="s">
        <v>36</v>
      </c>
      <c r="F31" s="17" t="s">
        <v>26</v>
      </c>
      <c r="G31" s="19">
        <v>460000</v>
      </c>
      <c r="H31" s="19">
        <v>258320</v>
      </c>
      <c r="I31" s="20">
        <f>H31/G31*100</f>
        <v>56.15652173913044</v>
      </c>
      <c r="J31" s="19">
        <v>516637</v>
      </c>
      <c r="K31" s="19">
        <v>248685</v>
      </c>
      <c r="L31" s="68">
        <f>G31-K31</f>
        <v>211315</v>
      </c>
      <c r="M31" s="68">
        <v>267952</v>
      </c>
      <c r="N31" s="63">
        <f>L31/M31</f>
        <v>0.78863005314384671</v>
      </c>
      <c r="O31" s="21">
        <v>2203</v>
      </c>
      <c r="P31" s="22">
        <f>L31/O31</f>
        <v>95.921470721743077</v>
      </c>
      <c r="Q31" s="44" t="s">
        <v>1513</v>
      </c>
      <c r="R31" s="17" t="s">
        <v>97</v>
      </c>
      <c r="S31" s="19">
        <v>248685</v>
      </c>
      <c r="T31" s="17" t="s">
        <v>1514</v>
      </c>
      <c r="U31" s="17" t="s">
        <v>30</v>
      </c>
      <c r="V31" s="17">
        <v>40</v>
      </c>
      <c r="W31" s="23" t="s">
        <v>31</v>
      </c>
    </row>
    <row r="32" spans="1:23" ht="15.75" thickBot="1" x14ac:dyDescent="0.3">
      <c r="A32" s="38"/>
      <c r="B32" s="32"/>
      <c r="C32" s="33"/>
      <c r="D32" s="34"/>
      <c r="E32" s="32"/>
      <c r="F32" s="32"/>
      <c r="G32" s="34"/>
      <c r="H32" s="34"/>
      <c r="I32" s="35"/>
      <c r="J32" s="34"/>
      <c r="K32" s="34"/>
      <c r="L32" s="70">
        <f>SUM(L30:L31)</f>
        <v>502309</v>
      </c>
      <c r="M32" s="70">
        <f>SUM(M30:M31)</f>
        <v>433552</v>
      </c>
      <c r="N32" s="65">
        <f>L32/M32</f>
        <v>1.1585899730597482</v>
      </c>
      <c r="O32" s="36"/>
      <c r="P32" s="37"/>
      <c r="Q32" s="46"/>
      <c r="R32" s="32"/>
      <c r="S32" s="34"/>
      <c r="T32" s="32"/>
      <c r="U32" s="32"/>
      <c r="V32" s="32"/>
      <c r="W32" s="39"/>
    </row>
    <row r="33" spans="1:23" ht="15.75" thickTop="1" x14ac:dyDescent="0.25">
      <c r="A33" s="16"/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23"/>
    </row>
    <row r="34" spans="1:23" x14ac:dyDescent="0.25">
      <c r="A34" s="40" t="s">
        <v>1528</v>
      </c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23"/>
    </row>
    <row r="35" spans="1:23" x14ac:dyDescent="0.25">
      <c r="A35" s="16" t="s">
        <v>1529</v>
      </c>
      <c r="B35" s="17" t="s">
        <v>1530</v>
      </c>
      <c r="C35" s="18">
        <v>45100</v>
      </c>
      <c r="D35" s="19">
        <v>734000</v>
      </c>
      <c r="E35" s="17" t="s">
        <v>25</v>
      </c>
      <c r="F35" s="17" t="s">
        <v>26</v>
      </c>
      <c r="G35" s="19">
        <v>734000</v>
      </c>
      <c r="H35" s="19">
        <v>308460</v>
      </c>
      <c r="I35" s="20">
        <f>H35/G35*100</f>
        <v>42.024523160762946</v>
      </c>
      <c r="J35" s="19">
        <v>616920</v>
      </c>
      <c r="K35" s="19">
        <v>229735</v>
      </c>
      <c r="L35" s="68">
        <f>G35-K35</f>
        <v>504265</v>
      </c>
      <c r="M35" s="68">
        <v>387185</v>
      </c>
      <c r="N35" s="63">
        <f>L35/M35</f>
        <v>1.3023877474592249</v>
      </c>
      <c r="O35" s="21">
        <v>2972</v>
      </c>
      <c r="P35" s="22">
        <f>L35/O35</f>
        <v>169.67193808882908</v>
      </c>
      <c r="Q35" s="44" t="s">
        <v>1513</v>
      </c>
      <c r="R35" s="17" t="s">
        <v>85</v>
      </c>
      <c r="S35" s="19">
        <v>229735</v>
      </c>
      <c r="T35" s="17" t="s">
        <v>1514</v>
      </c>
      <c r="U35" s="17" t="s">
        <v>30</v>
      </c>
      <c r="V35" s="17">
        <v>54</v>
      </c>
      <c r="W35" s="23" t="s">
        <v>31</v>
      </c>
    </row>
    <row r="36" spans="1:23" ht="15.75" thickBot="1" x14ac:dyDescent="0.3">
      <c r="A36" s="24"/>
      <c r="B36" s="25"/>
      <c r="C36" s="26"/>
      <c r="D36" s="27"/>
      <c r="E36" s="25"/>
      <c r="F36" s="25"/>
      <c r="G36" s="27"/>
      <c r="H36" s="27"/>
      <c r="I36" s="28"/>
      <c r="J36" s="27"/>
      <c r="K36" s="27"/>
      <c r="L36" s="69">
        <f>SUM(L35)</f>
        <v>504265</v>
      </c>
      <c r="M36" s="69">
        <f>SUM(M35)</f>
        <v>387185</v>
      </c>
      <c r="N36" s="64">
        <f>L36/M36</f>
        <v>1.3023877474592249</v>
      </c>
      <c r="O36" s="29"/>
      <c r="P36" s="30"/>
      <c r="Q36" s="45"/>
      <c r="R36" s="25"/>
      <c r="S36" s="27"/>
      <c r="T36" s="25"/>
      <c r="U36" s="25"/>
      <c r="V36" s="25"/>
      <c r="W36" s="31"/>
    </row>
    <row r="37" spans="1:23" x14ac:dyDescent="0.25">
      <c r="A37" s="17"/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17"/>
    </row>
    <row r="38" spans="1:23" ht="15.75" thickBot="1" x14ac:dyDescent="0.3">
      <c r="A38" s="17" t="s">
        <v>1531</v>
      </c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/>
      <c r="M38" s="68"/>
      <c r="N38" s="63"/>
      <c r="O38" s="21"/>
      <c r="P38" s="22"/>
      <c r="Q38" s="44"/>
      <c r="R38" s="17"/>
      <c r="S38" s="19"/>
      <c r="T38" s="17"/>
      <c r="U38" s="17"/>
      <c r="V38" s="17"/>
      <c r="W38" s="17"/>
    </row>
    <row r="39" spans="1:23" x14ac:dyDescent="0.25">
      <c r="A39" s="8" t="s">
        <v>1532</v>
      </c>
      <c r="B39" s="9" t="s">
        <v>1533</v>
      </c>
      <c r="C39" s="10">
        <v>45604</v>
      </c>
      <c r="D39" s="11">
        <v>1200000</v>
      </c>
      <c r="E39" s="9" t="s">
        <v>25</v>
      </c>
      <c r="F39" s="9" t="s">
        <v>26</v>
      </c>
      <c r="G39" s="11">
        <v>1200000</v>
      </c>
      <c r="H39" s="11">
        <v>491810</v>
      </c>
      <c r="I39" s="12">
        <f t="shared" ref="I39:I45" si="1">H39/G39*100</f>
        <v>40.984166666666667</v>
      </c>
      <c r="J39" s="11">
        <v>983623</v>
      </c>
      <c r="K39" s="11">
        <v>193800</v>
      </c>
      <c r="L39" s="67">
        <f t="shared" ref="L39:L45" si="2">G39-K39</f>
        <v>1006200</v>
      </c>
      <c r="M39" s="67">
        <v>658185</v>
      </c>
      <c r="N39" s="62">
        <f t="shared" ref="N39:N46" si="3">L39/M39</f>
        <v>1.5287495157136672</v>
      </c>
      <c r="O39" s="13">
        <v>4165</v>
      </c>
      <c r="P39" s="14">
        <f t="shared" ref="P39:P45" si="4">L39/O39</f>
        <v>241.58463385354142</v>
      </c>
      <c r="Q39" s="43" t="s">
        <v>1534</v>
      </c>
      <c r="R39" s="9" t="s">
        <v>28</v>
      </c>
      <c r="S39" s="11">
        <v>185348</v>
      </c>
      <c r="T39" s="9" t="s">
        <v>1535</v>
      </c>
      <c r="U39" s="9" t="s">
        <v>30</v>
      </c>
      <c r="V39" s="9">
        <v>62</v>
      </c>
      <c r="W39" s="15" t="s">
        <v>31</v>
      </c>
    </row>
    <row r="40" spans="1:23" x14ac:dyDescent="0.25">
      <c r="A40" s="16" t="s">
        <v>1536</v>
      </c>
      <c r="B40" s="17" t="s">
        <v>1537</v>
      </c>
      <c r="C40" s="18">
        <v>45420</v>
      </c>
      <c r="D40" s="19">
        <v>570000</v>
      </c>
      <c r="E40" s="17" t="s">
        <v>25</v>
      </c>
      <c r="F40" s="17" t="s">
        <v>26</v>
      </c>
      <c r="G40" s="19">
        <v>570000</v>
      </c>
      <c r="H40" s="19">
        <v>307570</v>
      </c>
      <c r="I40" s="20">
        <f t="shared" si="1"/>
        <v>53.959649122807022</v>
      </c>
      <c r="J40" s="19">
        <v>615137</v>
      </c>
      <c r="K40" s="19">
        <v>168923</v>
      </c>
      <c r="L40" s="68">
        <f t="shared" si="2"/>
        <v>401077</v>
      </c>
      <c r="M40" s="68">
        <v>371845</v>
      </c>
      <c r="N40" s="63">
        <f t="shared" si="3"/>
        <v>1.0786134007449339</v>
      </c>
      <c r="O40" s="21">
        <v>2452</v>
      </c>
      <c r="P40" s="22">
        <f t="shared" si="4"/>
        <v>163.57137030995105</v>
      </c>
      <c r="Q40" s="44" t="s">
        <v>1534</v>
      </c>
      <c r="R40" s="17" t="s">
        <v>28</v>
      </c>
      <c r="S40" s="19">
        <v>168185</v>
      </c>
      <c r="T40" s="17" t="s">
        <v>1535</v>
      </c>
      <c r="U40" s="17" t="s">
        <v>30</v>
      </c>
      <c r="V40" s="17">
        <v>54</v>
      </c>
      <c r="W40" s="23" t="s">
        <v>31</v>
      </c>
    </row>
    <row r="41" spans="1:23" x14ac:dyDescent="0.25">
      <c r="A41" s="16" t="s">
        <v>1538</v>
      </c>
      <c r="B41" s="17" t="s">
        <v>1539</v>
      </c>
      <c r="C41" s="18">
        <v>45519</v>
      </c>
      <c r="D41" s="19">
        <v>625000</v>
      </c>
      <c r="E41" s="17" t="s">
        <v>25</v>
      </c>
      <c r="F41" s="17" t="s">
        <v>26</v>
      </c>
      <c r="G41" s="19">
        <v>625000</v>
      </c>
      <c r="H41" s="19">
        <v>297560</v>
      </c>
      <c r="I41" s="20">
        <f t="shared" si="1"/>
        <v>47.6096</v>
      </c>
      <c r="J41" s="19">
        <v>595111</v>
      </c>
      <c r="K41" s="19">
        <v>161173</v>
      </c>
      <c r="L41" s="68">
        <f t="shared" si="2"/>
        <v>463827</v>
      </c>
      <c r="M41" s="68">
        <v>361615</v>
      </c>
      <c r="N41" s="63">
        <f t="shared" si="3"/>
        <v>1.2826542040568008</v>
      </c>
      <c r="O41" s="21">
        <v>2493</v>
      </c>
      <c r="P41" s="22">
        <f t="shared" si="4"/>
        <v>186.05174488567991</v>
      </c>
      <c r="Q41" s="44" t="s">
        <v>1534</v>
      </c>
      <c r="R41" s="17" t="s">
        <v>28</v>
      </c>
      <c r="S41" s="19">
        <v>156326</v>
      </c>
      <c r="T41" s="17" t="s">
        <v>1535</v>
      </c>
      <c r="U41" s="17" t="s">
        <v>30</v>
      </c>
      <c r="V41" s="17">
        <v>52</v>
      </c>
      <c r="W41" s="23" t="s">
        <v>31</v>
      </c>
    </row>
    <row r="42" spans="1:23" x14ac:dyDescent="0.25">
      <c r="A42" s="16" t="s">
        <v>1540</v>
      </c>
      <c r="B42" s="17" t="s">
        <v>1541</v>
      </c>
      <c r="C42" s="18">
        <v>45383</v>
      </c>
      <c r="D42" s="19">
        <v>775000</v>
      </c>
      <c r="E42" s="17" t="s">
        <v>25</v>
      </c>
      <c r="F42" s="17" t="s">
        <v>26</v>
      </c>
      <c r="G42" s="19">
        <v>775000</v>
      </c>
      <c r="H42" s="19">
        <v>383840</v>
      </c>
      <c r="I42" s="20">
        <f t="shared" si="1"/>
        <v>49.527741935483874</v>
      </c>
      <c r="J42" s="19">
        <v>767687</v>
      </c>
      <c r="K42" s="19">
        <v>165310</v>
      </c>
      <c r="L42" s="68">
        <f t="shared" si="2"/>
        <v>609690</v>
      </c>
      <c r="M42" s="68">
        <v>501980</v>
      </c>
      <c r="N42" s="63">
        <f t="shared" si="3"/>
        <v>1.2145703016056417</v>
      </c>
      <c r="O42" s="21">
        <v>3860</v>
      </c>
      <c r="P42" s="22">
        <f t="shared" si="4"/>
        <v>157.95077720207254</v>
      </c>
      <c r="Q42" s="44" t="s">
        <v>1534</v>
      </c>
      <c r="R42" s="17" t="s">
        <v>28</v>
      </c>
      <c r="S42" s="19">
        <v>165310</v>
      </c>
      <c r="T42" s="17" t="s">
        <v>1535</v>
      </c>
      <c r="U42" s="17" t="s">
        <v>30</v>
      </c>
      <c r="V42" s="17">
        <v>54</v>
      </c>
      <c r="W42" s="23" t="s">
        <v>31</v>
      </c>
    </row>
    <row r="43" spans="1:23" x14ac:dyDescent="0.25">
      <c r="A43" s="16" t="s">
        <v>1542</v>
      </c>
      <c r="B43" s="17" t="s">
        <v>1543</v>
      </c>
      <c r="C43" s="18">
        <v>45737</v>
      </c>
      <c r="D43" s="19">
        <v>750000</v>
      </c>
      <c r="E43" s="17" t="s">
        <v>25</v>
      </c>
      <c r="F43" s="17" t="s">
        <v>26</v>
      </c>
      <c r="G43" s="19">
        <v>750000</v>
      </c>
      <c r="H43" s="19">
        <v>387500</v>
      </c>
      <c r="I43" s="20">
        <f t="shared" si="1"/>
        <v>51.666666666666671</v>
      </c>
      <c r="J43" s="19">
        <v>775005</v>
      </c>
      <c r="K43" s="19">
        <v>142957</v>
      </c>
      <c r="L43" s="68">
        <f t="shared" si="2"/>
        <v>607043</v>
      </c>
      <c r="M43" s="68">
        <v>526706</v>
      </c>
      <c r="N43" s="63">
        <f t="shared" si="3"/>
        <v>1.152527216321819</v>
      </c>
      <c r="O43" s="21">
        <v>2634</v>
      </c>
      <c r="P43" s="22">
        <f t="shared" si="4"/>
        <v>230.46431283219439</v>
      </c>
      <c r="Q43" s="44" t="s">
        <v>1534</v>
      </c>
      <c r="R43" s="17" t="s">
        <v>28</v>
      </c>
      <c r="S43" s="19">
        <v>142957</v>
      </c>
      <c r="T43" s="17" t="s">
        <v>1535</v>
      </c>
      <c r="U43" s="17" t="s">
        <v>30</v>
      </c>
      <c r="V43" s="17">
        <v>71</v>
      </c>
      <c r="W43" s="23" t="s">
        <v>31</v>
      </c>
    </row>
    <row r="44" spans="1:23" x14ac:dyDescent="0.25">
      <c r="A44" s="16" t="s">
        <v>1544</v>
      </c>
      <c r="B44" s="17" t="s">
        <v>1545</v>
      </c>
      <c r="C44" s="18">
        <v>45484</v>
      </c>
      <c r="D44" s="19">
        <v>655000</v>
      </c>
      <c r="E44" s="17" t="s">
        <v>25</v>
      </c>
      <c r="F44" s="17" t="s">
        <v>26</v>
      </c>
      <c r="G44" s="19">
        <v>655000</v>
      </c>
      <c r="H44" s="19">
        <v>278970</v>
      </c>
      <c r="I44" s="20">
        <f t="shared" si="1"/>
        <v>42.590839694656488</v>
      </c>
      <c r="J44" s="19">
        <v>557939</v>
      </c>
      <c r="K44" s="19">
        <v>167590</v>
      </c>
      <c r="L44" s="68">
        <f t="shared" si="2"/>
        <v>487410</v>
      </c>
      <c r="M44" s="68">
        <v>325290</v>
      </c>
      <c r="N44" s="63">
        <f t="shared" si="3"/>
        <v>1.4983860555196902</v>
      </c>
      <c r="O44" s="21">
        <v>2305</v>
      </c>
      <c r="P44" s="22">
        <f t="shared" si="4"/>
        <v>211.45770065075922</v>
      </c>
      <c r="Q44" s="44" t="s">
        <v>1534</v>
      </c>
      <c r="R44" s="17" t="s">
        <v>28</v>
      </c>
      <c r="S44" s="19">
        <v>164214</v>
      </c>
      <c r="T44" s="17" t="s">
        <v>1535</v>
      </c>
      <c r="U44" s="17" t="s">
        <v>30</v>
      </c>
      <c r="V44" s="17">
        <v>50</v>
      </c>
      <c r="W44" s="23" t="s">
        <v>31</v>
      </c>
    </row>
    <row r="45" spans="1:23" x14ac:dyDescent="0.25">
      <c r="A45" s="16" t="s">
        <v>1546</v>
      </c>
      <c r="B45" s="17" t="s">
        <v>1547</v>
      </c>
      <c r="C45" s="18">
        <v>45107</v>
      </c>
      <c r="D45" s="19">
        <v>635000</v>
      </c>
      <c r="E45" s="17" t="s">
        <v>25</v>
      </c>
      <c r="F45" s="17" t="s">
        <v>26</v>
      </c>
      <c r="G45" s="19">
        <v>635000</v>
      </c>
      <c r="H45" s="19">
        <v>301450</v>
      </c>
      <c r="I45" s="20">
        <f t="shared" si="1"/>
        <v>47.472440944881889</v>
      </c>
      <c r="J45" s="19">
        <v>602897</v>
      </c>
      <c r="K45" s="19">
        <v>176201</v>
      </c>
      <c r="L45" s="68">
        <f t="shared" si="2"/>
        <v>458799</v>
      </c>
      <c r="M45" s="68">
        <v>355580</v>
      </c>
      <c r="N45" s="63">
        <f t="shared" si="3"/>
        <v>1.2902834805107148</v>
      </c>
      <c r="O45" s="21">
        <v>2545</v>
      </c>
      <c r="P45" s="22">
        <f t="shared" si="4"/>
        <v>180.27465618860512</v>
      </c>
      <c r="Q45" s="44" t="s">
        <v>1534</v>
      </c>
      <c r="R45" s="17" t="s">
        <v>28</v>
      </c>
      <c r="S45" s="19">
        <v>174967</v>
      </c>
      <c r="T45" s="17" t="s">
        <v>1535</v>
      </c>
      <c r="U45" s="17" t="s">
        <v>30</v>
      </c>
      <c r="V45" s="17">
        <v>50</v>
      </c>
      <c r="W45" s="23" t="s">
        <v>31</v>
      </c>
    </row>
    <row r="46" spans="1:23" ht="15.75" thickBot="1" x14ac:dyDescent="0.3">
      <c r="A46" s="38"/>
      <c r="B46" s="32"/>
      <c r="C46" s="33"/>
      <c r="D46" s="34"/>
      <c r="E46" s="32"/>
      <c r="F46" s="32"/>
      <c r="G46" s="34"/>
      <c r="H46" s="34"/>
      <c r="I46" s="35"/>
      <c r="J46" s="34"/>
      <c r="K46" s="34"/>
      <c r="L46" s="70">
        <f>SUM(L39:L45)</f>
        <v>4034046</v>
      </c>
      <c r="M46" s="70">
        <f>SUM(M39:M45)</f>
        <v>3101201</v>
      </c>
      <c r="N46" s="65">
        <f t="shared" si="3"/>
        <v>1.3008012057264267</v>
      </c>
      <c r="O46" s="36"/>
      <c r="P46" s="37"/>
      <c r="Q46" s="46"/>
      <c r="R46" s="32"/>
      <c r="S46" s="34"/>
      <c r="T46" s="32"/>
      <c r="U46" s="32"/>
      <c r="V46" s="32"/>
      <c r="W46" s="39"/>
    </row>
    <row r="47" spans="1:23" ht="15.75" thickTop="1" x14ac:dyDescent="0.25">
      <c r="A47" s="16"/>
      <c r="B47" s="17"/>
      <c r="C47" s="18"/>
      <c r="D47" s="19"/>
      <c r="E47" s="17"/>
      <c r="F47" s="17"/>
      <c r="G47" s="19"/>
      <c r="H47" s="19"/>
      <c r="I47" s="20"/>
      <c r="J47" s="19"/>
      <c r="K47" s="19"/>
      <c r="L47" s="68"/>
      <c r="M47" s="68"/>
      <c r="N47" s="63"/>
      <c r="O47" s="21"/>
      <c r="P47" s="22"/>
      <c r="Q47" s="44"/>
      <c r="R47" s="17"/>
      <c r="S47" s="19"/>
      <c r="T47" s="17"/>
      <c r="U47" s="17"/>
      <c r="V47" s="17"/>
      <c r="W47" s="23"/>
    </row>
    <row r="48" spans="1:23" x14ac:dyDescent="0.25">
      <c r="A48" s="16" t="s">
        <v>1548</v>
      </c>
      <c r="B48" s="17"/>
      <c r="C48" s="18"/>
      <c r="D48" s="19"/>
      <c r="E48" s="17"/>
      <c r="F48" s="17"/>
      <c r="G48" s="19"/>
      <c r="H48" s="19"/>
      <c r="I48" s="20"/>
      <c r="J48" s="19"/>
      <c r="K48" s="19"/>
      <c r="L48" s="68"/>
      <c r="M48" s="68"/>
      <c r="N48" s="63"/>
      <c r="O48" s="21"/>
      <c r="P48" s="22"/>
      <c r="Q48" s="44"/>
      <c r="R48" s="17"/>
      <c r="S48" s="19"/>
      <c r="T48" s="17"/>
      <c r="U48" s="17"/>
      <c r="V48" s="17"/>
      <c r="W48" s="23"/>
    </row>
    <row r="49" spans="1:23" x14ac:dyDescent="0.25">
      <c r="A49" s="16" t="s">
        <v>1549</v>
      </c>
      <c r="B49" s="17" t="s">
        <v>1550</v>
      </c>
      <c r="C49" s="18">
        <v>45611</v>
      </c>
      <c r="D49" s="19">
        <v>395000</v>
      </c>
      <c r="E49" s="17" t="s">
        <v>36</v>
      </c>
      <c r="F49" s="17" t="s">
        <v>26</v>
      </c>
      <c r="G49" s="19">
        <v>395000</v>
      </c>
      <c r="H49" s="19">
        <v>217670</v>
      </c>
      <c r="I49" s="20">
        <f t="shared" ref="I49:I63" si="5">H49/G49*100</f>
        <v>55.106329113924048</v>
      </c>
      <c r="J49" s="19">
        <v>435333</v>
      </c>
      <c r="K49" s="19">
        <v>142930</v>
      </c>
      <c r="L49" s="68">
        <f t="shared" ref="L49:L63" si="6">G49-K49</f>
        <v>252070</v>
      </c>
      <c r="M49" s="68">
        <v>183901</v>
      </c>
      <c r="N49" s="63">
        <f t="shared" ref="N49:N64" si="7">L49/M49</f>
        <v>1.3706831392977743</v>
      </c>
      <c r="O49" s="21">
        <v>2010</v>
      </c>
      <c r="P49" s="22">
        <f t="shared" ref="P49:P63" si="8">L49/O49</f>
        <v>125.40796019900498</v>
      </c>
      <c r="Q49" s="44" t="s">
        <v>1534</v>
      </c>
      <c r="R49" s="17" t="s">
        <v>97</v>
      </c>
      <c r="S49" s="19">
        <v>142346</v>
      </c>
      <c r="T49" s="17" t="s">
        <v>1535</v>
      </c>
      <c r="U49" s="17" t="s">
        <v>30</v>
      </c>
      <c r="V49" s="17">
        <v>36</v>
      </c>
      <c r="W49" s="23" t="s">
        <v>31</v>
      </c>
    </row>
    <row r="50" spans="1:23" x14ac:dyDescent="0.25">
      <c r="A50" s="16" t="s">
        <v>1551</v>
      </c>
      <c r="B50" s="17" t="s">
        <v>1552</v>
      </c>
      <c r="C50" s="18">
        <v>45623</v>
      </c>
      <c r="D50" s="19">
        <v>423000</v>
      </c>
      <c r="E50" s="17" t="s">
        <v>25</v>
      </c>
      <c r="F50" s="17" t="s">
        <v>26</v>
      </c>
      <c r="G50" s="19">
        <v>423000</v>
      </c>
      <c r="H50" s="19">
        <v>245630</v>
      </c>
      <c r="I50" s="20">
        <f t="shared" si="5"/>
        <v>58.068557919621753</v>
      </c>
      <c r="J50" s="19">
        <v>491253</v>
      </c>
      <c r="K50" s="19">
        <v>192405</v>
      </c>
      <c r="L50" s="68">
        <f t="shared" si="6"/>
        <v>230595</v>
      </c>
      <c r="M50" s="68">
        <v>187954</v>
      </c>
      <c r="N50" s="63">
        <f t="shared" si="7"/>
        <v>1.2268693403705162</v>
      </c>
      <c r="O50" s="21">
        <v>1791</v>
      </c>
      <c r="P50" s="22">
        <f t="shared" si="8"/>
        <v>128.75209380234506</v>
      </c>
      <c r="Q50" s="44" t="s">
        <v>1534</v>
      </c>
      <c r="R50" s="17" t="s">
        <v>97</v>
      </c>
      <c r="S50" s="19">
        <v>192405</v>
      </c>
      <c r="T50" s="17" t="s">
        <v>1535</v>
      </c>
      <c r="U50" s="17" t="s">
        <v>30</v>
      </c>
      <c r="V50" s="17">
        <v>41</v>
      </c>
      <c r="W50" s="23" t="s">
        <v>31</v>
      </c>
    </row>
    <row r="51" spans="1:23" x14ac:dyDescent="0.25">
      <c r="A51" s="16" t="s">
        <v>1553</v>
      </c>
      <c r="B51" s="17" t="s">
        <v>1554</v>
      </c>
      <c r="C51" s="18">
        <v>45642</v>
      </c>
      <c r="D51" s="19">
        <v>606000</v>
      </c>
      <c r="E51" s="17" t="s">
        <v>36</v>
      </c>
      <c r="F51" s="17" t="s">
        <v>26</v>
      </c>
      <c r="G51" s="19">
        <v>606000</v>
      </c>
      <c r="H51" s="19">
        <v>300840</v>
      </c>
      <c r="I51" s="20">
        <f t="shared" si="5"/>
        <v>49.643564356435647</v>
      </c>
      <c r="J51" s="19">
        <v>601683</v>
      </c>
      <c r="K51" s="19">
        <v>202924</v>
      </c>
      <c r="L51" s="68">
        <f t="shared" si="6"/>
        <v>403076</v>
      </c>
      <c r="M51" s="68">
        <v>250791</v>
      </c>
      <c r="N51" s="63">
        <f t="shared" si="7"/>
        <v>1.6072187598438541</v>
      </c>
      <c r="O51" s="21">
        <v>2423</v>
      </c>
      <c r="P51" s="22">
        <f t="shared" si="8"/>
        <v>166.35410647957079</v>
      </c>
      <c r="Q51" s="44" t="s">
        <v>1534</v>
      </c>
      <c r="R51" s="17" t="s">
        <v>97</v>
      </c>
      <c r="S51" s="19">
        <v>202924</v>
      </c>
      <c r="T51" s="17" t="s">
        <v>1535</v>
      </c>
      <c r="U51" s="17" t="s">
        <v>30</v>
      </c>
      <c r="V51" s="17">
        <v>43</v>
      </c>
      <c r="W51" s="23" t="s">
        <v>31</v>
      </c>
    </row>
    <row r="52" spans="1:23" x14ac:dyDescent="0.25">
      <c r="A52" s="16" t="s">
        <v>1555</v>
      </c>
      <c r="B52" s="17" t="s">
        <v>1556</v>
      </c>
      <c r="C52" s="18">
        <v>45691</v>
      </c>
      <c r="D52" s="19">
        <v>698000</v>
      </c>
      <c r="E52" s="17" t="s">
        <v>25</v>
      </c>
      <c r="F52" s="17" t="s">
        <v>26</v>
      </c>
      <c r="G52" s="19">
        <v>698000</v>
      </c>
      <c r="H52" s="19">
        <v>351170</v>
      </c>
      <c r="I52" s="20">
        <f t="shared" si="5"/>
        <v>50.310888252148999</v>
      </c>
      <c r="J52" s="19">
        <v>702337</v>
      </c>
      <c r="K52" s="19">
        <v>194844</v>
      </c>
      <c r="L52" s="68">
        <f t="shared" si="6"/>
        <v>503156</v>
      </c>
      <c r="M52" s="68">
        <v>319177</v>
      </c>
      <c r="N52" s="63">
        <f t="shared" si="7"/>
        <v>1.5764168470785802</v>
      </c>
      <c r="O52" s="21">
        <v>2793</v>
      </c>
      <c r="P52" s="22">
        <f t="shared" si="8"/>
        <v>180.14894378804152</v>
      </c>
      <c r="Q52" s="44" t="s">
        <v>1534</v>
      </c>
      <c r="R52" s="17" t="s">
        <v>97</v>
      </c>
      <c r="S52" s="19">
        <v>194844</v>
      </c>
      <c r="T52" s="17" t="s">
        <v>1535</v>
      </c>
      <c r="U52" s="17" t="s">
        <v>30</v>
      </c>
      <c r="V52" s="17">
        <v>47</v>
      </c>
      <c r="W52" s="23" t="s">
        <v>31</v>
      </c>
    </row>
    <row r="53" spans="1:23" x14ac:dyDescent="0.25">
      <c r="A53" s="16" t="s">
        <v>1557</v>
      </c>
      <c r="B53" s="17" t="s">
        <v>1558</v>
      </c>
      <c r="C53" s="18">
        <v>45037</v>
      </c>
      <c r="D53" s="19">
        <v>650000</v>
      </c>
      <c r="E53" s="17" t="s">
        <v>25</v>
      </c>
      <c r="F53" s="17" t="s">
        <v>26</v>
      </c>
      <c r="G53" s="19">
        <v>650000</v>
      </c>
      <c r="H53" s="19">
        <v>389750</v>
      </c>
      <c r="I53" s="20">
        <f t="shared" si="5"/>
        <v>59.961538461538467</v>
      </c>
      <c r="J53" s="19">
        <v>779490</v>
      </c>
      <c r="K53" s="19">
        <v>207949</v>
      </c>
      <c r="L53" s="68">
        <f t="shared" si="6"/>
        <v>442051</v>
      </c>
      <c r="M53" s="68">
        <v>359459</v>
      </c>
      <c r="N53" s="63">
        <f t="shared" si="7"/>
        <v>1.2297675117329097</v>
      </c>
      <c r="O53" s="21">
        <v>2474</v>
      </c>
      <c r="P53" s="22">
        <f t="shared" si="8"/>
        <v>178.678658043654</v>
      </c>
      <c r="Q53" s="44" t="s">
        <v>1534</v>
      </c>
      <c r="R53" s="17" t="s">
        <v>97</v>
      </c>
      <c r="S53" s="19">
        <v>205886</v>
      </c>
      <c r="T53" s="17" t="s">
        <v>1535</v>
      </c>
      <c r="U53" s="17" t="s">
        <v>30</v>
      </c>
      <c r="V53" s="17">
        <v>51</v>
      </c>
      <c r="W53" s="23" t="s">
        <v>31</v>
      </c>
    </row>
    <row r="54" spans="1:23" x14ac:dyDescent="0.25">
      <c r="A54" s="16" t="s">
        <v>1559</v>
      </c>
      <c r="B54" s="17" t="s">
        <v>1560</v>
      </c>
      <c r="C54" s="18">
        <v>45198</v>
      </c>
      <c r="D54" s="19">
        <v>449000</v>
      </c>
      <c r="E54" s="17" t="s">
        <v>36</v>
      </c>
      <c r="F54" s="17" t="s">
        <v>26</v>
      </c>
      <c r="G54" s="19">
        <v>449000</v>
      </c>
      <c r="H54" s="19">
        <v>253530</v>
      </c>
      <c r="I54" s="20">
        <f t="shared" si="5"/>
        <v>56.465478841870819</v>
      </c>
      <c r="J54" s="19">
        <v>507066</v>
      </c>
      <c r="K54" s="19">
        <v>190139</v>
      </c>
      <c r="L54" s="68">
        <f t="shared" si="6"/>
        <v>258861</v>
      </c>
      <c r="M54" s="68">
        <v>199325</v>
      </c>
      <c r="N54" s="63">
        <f t="shared" si="7"/>
        <v>1.298688072243823</v>
      </c>
      <c r="O54" s="21">
        <v>1907</v>
      </c>
      <c r="P54" s="22">
        <f t="shared" si="8"/>
        <v>135.74252753015207</v>
      </c>
      <c r="Q54" s="44" t="s">
        <v>1534</v>
      </c>
      <c r="R54" s="17" t="s">
        <v>97</v>
      </c>
      <c r="S54" s="19">
        <v>190139</v>
      </c>
      <c r="T54" s="17" t="s">
        <v>1535</v>
      </c>
      <c r="U54" s="17" t="s">
        <v>30</v>
      </c>
      <c r="V54" s="17">
        <v>41</v>
      </c>
      <c r="W54" s="23" t="s">
        <v>31</v>
      </c>
    </row>
    <row r="55" spans="1:23" x14ac:dyDescent="0.25">
      <c r="A55" s="16" t="s">
        <v>1561</v>
      </c>
      <c r="B55" s="17" t="s">
        <v>1562</v>
      </c>
      <c r="C55" s="18">
        <v>45517</v>
      </c>
      <c r="D55" s="19">
        <v>555000</v>
      </c>
      <c r="E55" s="17" t="s">
        <v>36</v>
      </c>
      <c r="F55" s="17" t="s">
        <v>26</v>
      </c>
      <c r="G55" s="19">
        <v>555000</v>
      </c>
      <c r="H55" s="19">
        <v>320870</v>
      </c>
      <c r="I55" s="20">
        <f t="shared" si="5"/>
        <v>57.814414414414415</v>
      </c>
      <c r="J55" s="19">
        <v>641733</v>
      </c>
      <c r="K55" s="19">
        <v>161652</v>
      </c>
      <c r="L55" s="68">
        <f t="shared" si="6"/>
        <v>393348</v>
      </c>
      <c r="M55" s="68">
        <v>301937</v>
      </c>
      <c r="N55" s="63">
        <f t="shared" si="7"/>
        <v>1.3027485866256867</v>
      </c>
      <c r="O55" s="21">
        <v>2986</v>
      </c>
      <c r="P55" s="22">
        <f t="shared" si="8"/>
        <v>131.73074346952444</v>
      </c>
      <c r="Q55" s="44" t="s">
        <v>1534</v>
      </c>
      <c r="R55" s="17" t="s">
        <v>97</v>
      </c>
      <c r="S55" s="19">
        <v>157027</v>
      </c>
      <c r="T55" s="17" t="s">
        <v>1535</v>
      </c>
      <c r="U55" s="17" t="s">
        <v>30</v>
      </c>
      <c r="V55" s="17">
        <v>42</v>
      </c>
      <c r="W55" s="23" t="s">
        <v>31</v>
      </c>
    </row>
    <row r="56" spans="1:23" x14ac:dyDescent="0.25">
      <c r="A56" s="16" t="s">
        <v>1563</v>
      </c>
      <c r="B56" s="17" t="s">
        <v>1564</v>
      </c>
      <c r="C56" s="18">
        <v>45611</v>
      </c>
      <c r="D56" s="19">
        <v>600000</v>
      </c>
      <c r="E56" s="17" t="s">
        <v>36</v>
      </c>
      <c r="F56" s="17" t="s">
        <v>26</v>
      </c>
      <c r="G56" s="19">
        <v>600000</v>
      </c>
      <c r="H56" s="19">
        <v>279600</v>
      </c>
      <c r="I56" s="20">
        <f t="shared" si="5"/>
        <v>46.6</v>
      </c>
      <c r="J56" s="19">
        <v>559202</v>
      </c>
      <c r="K56" s="19">
        <v>186492</v>
      </c>
      <c r="L56" s="68">
        <f t="shared" si="6"/>
        <v>413508</v>
      </c>
      <c r="M56" s="68">
        <v>234408</v>
      </c>
      <c r="N56" s="63">
        <f t="shared" si="7"/>
        <v>1.7640524214190643</v>
      </c>
      <c r="O56" s="21">
        <v>1998</v>
      </c>
      <c r="P56" s="22">
        <f t="shared" si="8"/>
        <v>206.96096096096096</v>
      </c>
      <c r="Q56" s="44" t="s">
        <v>1534</v>
      </c>
      <c r="R56" s="17" t="s">
        <v>97</v>
      </c>
      <c r="S56" s="19">
        <v>182996</v>
      </c>
      <c r="T56" s="17" t="s">
        <v>1535</v>
      </c>
      <c r="U56" s="17" t="s">
        <v>30</v>
      </c>
      <c r="V56" s="17">
        <v>46</v>
      </c>
      <c r="W56" s="23" t="s">
        <v>31</v>
      </c>
    </row>
    <row r="57" spans="1:23" x14ac:dyDescent="0.25">
      <c r="A57" s="16" t="s">
        <v>1565</v>
      </c>
      <c r="B57" s="17" t="s">
        <v>1566</v>
      </c>
      <c r="C57" s="18">
        <v>45019</v>
      </c>
      <c r="D57" s="19">
        <v>445000</v>
      </c>
      <c r="E57" s="17" t="s">
        <v>36</v>
      </c>
      <c r="F57" s="17" t="s">
        <v>26</v>
      </c>
      <c r="G57" s="19">
        <v>445000</v>
      </c>
      <c r="H57" s="19">
        <v>277340</v>
      </c>
      <c r="I57" s="20">
        <f t="shared" si="5"/>
        <v>62.32359550561798</v>
      </c>
      <c r="J57" s="19">
        <v>554671</v>
      </c>
      <c r="K57" s="19">
        <v>161372</v>
      </c>
      <c r="L57" s="68">
        <f t="shared" si="6"/>
        <v>283628</v>
      </c>
      <c r="M57" s="68">
        <v>247357</v>
      </c>
      <c r="N57" s="63">
        <f t="shared" si="7"/>
        <v>1.1466342169415056</v>
      </c>
      <c r="O57" s="21">
        <v>2435</v>
      </c>
      <c r="P57" s="22">
        <f t="shared" si="8"/>
        <v>116.47967145790554</v>
      </c>
      <c r="Q57" s="44" t="s">
        <v>1534</v>
      </c>
      <c r="R57" s="17" t="s">
        <v>97</v>
      </c>
      <c r="S57" s="19">
        <v>157768</v>
      </c>
      <c r="T57" s="17" t="s">
        <v>1535</v>
      </c>
      <c r="U57" s="17" t="s">
        <v>30</v>
      </c>
      <c r="V57" s="17">
        <v>40</v>
      </c>
      <c r="W57" s="23" t="s">
        <v>31</v>
      </c>
    </row>
    <row r="58" spans="1:23" x14ac:dyDescent="0.25">
      <c r="A58" s="16" t="s">
        <v>1567</v>
      </c>
      <c r="B58" s="17" t="s">
        <v>1568</v>
      </c>
      <c r="C58" s="18">
        <v>45611</v>
      </c>
      <c r="D58" s="19">
        <v>565000</v>
      </c>
      <c r="E58" s="17" t="s">
        <v>36</v>
      </c>
      <c r="F58" s="17" t="s">
        <v>26</v>
      </c>
      <c r="G58" s="19">
        <v>565000</v>
      </c>
      <c r="H58" s="19">
        <v>263250</v>
      </c>
      <c r="I58" s="20">
        <f t="shared" si="5"/>
        <v>46.592920353982301</v>
      </c>
      <c r="J58" s="19">
        <v>526493</v>
      </c>
      <c r="K58" s="19">
        <v>183546</v>
      </c>
      <c r="L58" s="68">
        <f t="shared" si="6"/>
        <v>381454</v>
      </c>
      <c r="M58" s="68">
        <v>215689</v>
      </c>
      <c r="N58" s="63">
        <f t="shared" si="7"/>
        <v>1.7685371066674702</v>
      </c>
      <c r="O58" s="21">
        <v>1916</v>
      </c>
      <c r="P58" s="22">
        <f t="shared" si="8"/>
        <v>199.08872651356992</v>
      </c>
      <c r="Q58" s="44" t="s">
        <v>1534</v>
      </c>
      <c r="R58" s="17" t="s">
        <v>97</v>
      </c>
      <c r="S58" s="19">
        <v>180730</v>
      </c>
      <c r="T58" s="17" t="s">
        <v>1535</v>
      </c>
      <c r="U58" s="17" t="s">
        <v>30</v>
      </c>
      <c r="V58" s="17">
        <v>43</v>
      </c>
      <c r="W58" s="23" t="s">
        <v>31</v>
      </c>
    </row>
    <row r="59" spans="1:23" x14ac:dyDescent="0.25">
      <c r="A59" s="16" t="s">
        <v>1569</v>
      </c>
      <c r="B59" s="17" t="s">
        <v>1570</v>
      </c>
      <c r="C59" s="18">
        <v>45454</v>
      </c>
      <c r="D59" s="19">
        <v>649000</v>
      </c>
      <c r="E59" s="17" t="s">
        <v>36</v>
      </c>
      <c r="F59" s="17" t="s">
        <v>26</v>
      </c>
      <c r="G59" s="19">
        <v>649000</v>
      </c>
      <c r="H59" s="19">
        <v>285510</v>
      </c>
      <c r="I59" s="20">
        <f t="shared" si="5"/>
        <v>43.992295839753467</v>
      </c>
      <c r="J59" s="19">
        <v>571011</v>
      </c>
      <c r="K59" s="19">
        <v>191208</v>
      </c>
      <c r="L59" s="68">
        <f t="shared" si="6"/>
        <v>457792</v>
      </c>
      <c r="M59" s="68">
        <v>238869</v>
      </c>
      <c r="N59" s="63">
        <f t="shared" si="7"/>
        <v>1.916498164265769</v>
      </c>
      <c r="O59" s="21">
        <v>2306</v>
      </c>
      <c r="P59" s="22">
        <f t="shared" si="8"/>
        <v>198.52211621856029</v>
      </c>
      <c r="Q59" s="44" t="s">
        <v>1534</v>
      </c>
      <c r="R59" s="17" t="s">
        <v>97</v>
      </c>
      <c r="S59" s="19">
        <v>189442</v>
      </c>
      <c r="T59" s="17" t="s">
        <v>1535</v>
      </c>
      <c r="U59" s="17" t="s">
        <v>30</v>
      </c>
      <c r="V59" s="17">
        <v>43</v>
      </c>
      <c r="W59" s="23" t="s">
        <v>31</v>
      </c>
    </row>
    <row r="60" spans="1:23" x14ac:dyDescent="0.25">
      <c r="A60" s="16" t="s">
        <v>1571</v>
      </c>
      <c r="B60" s="17" t="s">
        <v>1572</v>
      </c>
      <c r="C60" s="18">
        <v>45498</v>
      </c>
      <c r="D60" s="19">
        <v>425000</v>
      </c>
      <c r="E60" s="17" t="s">
        <v>36</v>
      </c>
      <c r="F60" s="17" t="s">
        <v>26</v>
      </c>
      <c r="G60" s="19">
        <v>425000</v>
      </c>
      <c r="H60" s="19">
        <v>224310</v>
      </c>
      <c r="I60" s="20">
        <f t="shared" si="5"/>
        <v>52.778823529411767</v>
      </c>
      <c r="J60" s="19">
        <v>448618</v>
      </c>
      <c r="K60" s="19">
        <v>183780</v>
      </c>
      <c r="L60" s="68">
        <f t="shared" si="6"/>
        <v>241220</v>
      </c>
      <c r="M60" s="68">
        <v>166564</v>
      </c>
      <c r="N60" s="63">
        <f t="shared" si="7"/>
        <v>1.44821209865277</v>
      </c>
      <c r="O60" s="21">
        <v>1459</v>
      </c>
      <c r="P60" s="22">
        <f t="shared" si="8"/>
        <v>165.33241946538726</v>
      </c>
      <c r="Q60" s="44" t="s">
        <v>1534</v>
      </c>
      <c r="R60" s="17" t="s">
        <v>97</v>
      </c>
      <c r="S60" s="19">
        <v>183780</v>
      </c>
      <c r="T60" s="17" t="s">
        <v>1535</v>
      </c>
      <c r="U60" s="17" t="s">
        <v>30</v>
      </c>
      <c r="V60" s="17">
        <v>47</v>
      </c>
      <c r="W60" s="23" t="s">
        <v>31</v>
      </c>
    </row>
    <row r="61" spans="1:23" x14ac:dyDescent="0.25">
      <c r="A61" s="16" t="s">
        <v>1573</v>
      </c>
      <c r="B61" s="17" t="s">
        <v>1574</v>
      </c>
      <c r="C61" s="18">
        <v>45079</v>
      </c>
      <c r="D61" s="19">
        <v>452000</v>
      </c>
      <c r="E61" s="17" t="s">
        <v>36</v>
      </c>
      <c r="F61" s="17" t="s">
        <v>26</v>
      </c>
      <c r="G61" s="19">
        <v>452000</v>
      </c>
      <c r="H61" s="19">
        <v>219970</v>
      </c>
      <c r="I61" s="20">
        <f t="shared" si="5"/>
        <v>48.665929203539818</v>
      </c>
      <c r="J61" s="19">
        <v>439934</v>
      </c>
      <c r="K61" s="19">
        <v>156348</v>
      </c>
      <c r="L61" s="68">
        <f t="shared" si="6"/>
        <v>295652</v>
      </c>
      <c r="M61" s="68">
        <v>178355</v>
      </c>
      <c r="N61" s="63">
        <f t="shared" si="7"/>
        <v>1.6576602842645287</v>
      </c>
      <c r="O61" s="21">
        <v>1633</v>
      </c>
      <c r="P61" s="22">
        <f t="shared" si="8"/>
        <v>181.04837721984077</v>
      </c>
      <c r="Q61" s="44" t="s">
        <v>1534</v>
      </c>
      <c r="R61" s="17" t="s">
        <v>97</v>
      </c>
      <c r="S61" s="19">
        <v>155607</v>
      </c>
      <c r="T61" s="17" t="s">
        <v>1535</v>
      </c>
      <c r="U61" s="17" t="s">
        <v>30</v>
      </c>
      <c r="V61" s="17">
        <v>47</v>
      </c>
      <c r="W61" s="23" t="s">
        <v>31</v>
      </c>
    </row>
    <row r="62" spans="1:23" x14ac:dyDescent="0.25">
      <c r="A62" s="16" t="s">
        <v>1575</v>
      </c>
      <c r="B62" s="17" t="s">
        <v>1576</v>
      </c>
      <c r="C62" s="18">
        <v>45168</v>
      </c>
      <c r="D62" s="19">
        <v>450900</v>
      </c>
      <c r="E62" s="17" t="s">
        <v>36</v>
      </c>
      <c r="F62" s="17" t="s">
        <v>26</v>
      </c>
      <c r="G62" s="19">
        <v>450900</v>
      </c>
      <c r="H62" s="19">
        <v>202980</v>
      </c>
      <c r="I62" s="20">
        <f t="shared" si="5"/>
        <v>45.016633399866933</v>
      </c>
      <c r="J62" s="19">
        <v>405964</v>
      </c>
      <c r="K62" s="19">
        <v>173492</v>
      </c>
      <c r="L62" s="68">
        <f t="shared" si="6"/>
        <v>277408</v>
      </c>
      <c r="M62" s="68">
        <v>146208</v>
      </c>
      <c r="N62" s="63">
        <f t="shared" si="7"/>
        <v>1.8973517181002408</v>
      </c>
      <c r="O62" s="21">
        <v>1647</v>
      </c>
      <c r="P62" s="22">
        <f t="shared" si="8"/>
        <v>168.43230115361263</v>
      </c>
      <c r="Q62" s="44" t="s">
        <v>1534</v>
      </c>
      <c r="R62" s="17" t="s">
        <v>97</v>
      </c>
      <c r="S62" s="19">
        <v>172523</v>
      </c>
      <c r="T62" s="17" t="s">
        <v>1535</v>
      </c>
      <c r="U62" s="17" t="s">
        <v>30</v>
      </c>
      <c r="V62" s="17">
        <v>35</v>
      </c>
      <c r="W62" s="23" t="s">
        <v>31</v>
      </c>
    </row>
    <row r="63" spans="1:23" x14ac:dyDescent="0.25">
      <c r="A63" s="16" t="s">
        <v>1577</v>
      </c>
      <c r="B63" s="17" t="s">
        <v>1578</v>
      </c>
      <c r="C63" s="18">
        <v>45042</v>
      </c>
      <c r="D63" s="19">
        <v>550000</v>
      </c>
      <c r="E63" s="17" t="s">
        <v>25</v>
      </c>
      <c r="F63" s="17" t="s">
        <v>26</v>
      </c>
      <c r="G63" s="19">
        <v>550000</v>
      </c>
      <c r="H63" s="19">
        <v>284030</v>
      </c>
      <c r="I63" s="20">
        <f t="shared" si="5"/>
        <v>51.641818181818181</v>
      </c>
      <c r="J63" s="19">
        <v>568068</v>
      </c>
      <c r="K63" s="19">
        <v>197601</v>
      </c>
      <c r="L63" s="68">
        <f t="shared" si="6"/>
        <v>352399</v>
      </c>
      <c r="M63" s="68">
        <v>232998</v>
      </c>
      <c r="N63" s="63">
        <f t="shared" si="7"/>
        <v>1.512455042532554</v>
      </c>
      <c r="O63" s="21">
        <v>1765</v>
      </c>
      <c r="P63" s="22">
        <f t="shared" si="8"/>
        <v>199.65949008498583</v>
      </c>
      <c r="Q63" s="44" t="s">
        <v>1534</v>
      </c>
      <c r="R63" s="17" t="s">
        <v>97</v>
      </c>
      <c r="S63" s="19">
        <v>192405</v>
      </c>
      <c r="T63" s="17" t="s">
        <v>1535</v>
      </c>
      <c r="U63" s="17" t="s">
        <v>30</v>
      </c>
      <c r="V63" s="17">
        <v>49</v>
      </c>
      <c r="W63" s="23" t="s">
        <v>31</v>
      </c>
    </row>
    <row r="64" spans="1:23" ht="15.75" thickBot="1" x14ac:dyDescent="0.3">
      <c r="A64" s="38"/>
      <c r="B64" s="32"/>
      <c r="C64" s="33"/>
      <c r="D64" s="34"/>
      <c r="E64" s="32"/>
      <c r="F64" s="32"/>
      <c r="G64" s="34"/>
      <c r="H64" s="34"/>
      <c r="I64" s="35"/>
      <c r="J64" s="34"/>
      <c r="K64" s="34"/>
      <c r="L64" s="70">
        <f>SUM(L49:L63)</f>
        <v>5186218</v>
      </c>
      <c r="M64" s="70">
        <f>SUM(M49:M63)</f>
        <v>3462992</v>
      </c>
      <c r="N64" s="65">
        <f t="shared" si="7"/>
        <v>1.4976118916821062</v>
      </c>
      <c r="O64" s="36"/>
      <c r="P64" s="37"/>
      <c r="Q64" s="46"/>
      <c r="R64" s="32"/>
      <c r="S64" s="34"/>
      <c r="T64" s="32"/>
      <c r="U64" s="32"/>
      <c r="V64" s="32"/>
      <c r="W64" s="39"/>
    </row>
    <row r="65" spans="1:23" ht="15.75" thickTop="1" x14ac:dyDescent="0.25">
      <c r="A65" s="16"/>
      <c r="B65" s="17"/>
      <c r="C65" s="18"/>
      <c r="D65" s="19"/>
      <c r="E65" s="17"/>
      <c r="F65" s="17"/>
      <c r="G65" s="19"/>
      <c r="H65" s="19"/>
      <c r="I65" s="20"/>
      <c r="J65" s="19"/>
      <c r="K65" s="19"/>
      <c r="L65" s="68"/>
      <c r="M65" s="68"/>
      <c r="N65" s="63"/>
      <c r="O65" s="21"/>
      <c r="P65" s="22"/>
      <c r="Q65" s="44"/>
      <c r="R65" s="17"/>
      <c r="S65" s="19"/>
      <c r="T65" s="17"/>
      <c r="U65" s="17"/>
      <c r="V65" s="17"/>
      <c r="W65" s="23"/>
    </row>
    <row r="66" spans="1:23" x14ac:dyDescent="0.25">
      <c r="A66" s="40" t="s">
        <v>1579</v>
      </c>
      <c r="B66" s="17"/>
      <c r="C66" s="18"/>
      <c r="D66" s="19"/>
      <c r="E66" s="17"/>
      <c r="F66" s="17"/>
      <c r="G66" s="19"/>
      <c r="H66" s="19"/>
      <c r="I66" s="20"/>
      <c r="J66" s="19"/>
      <c r="K66" s="19"/>
      <c r="L66" s="68"/>
      <c r="M66" s="68"/>
      <c r="N66" s="63"/>
      <c r="O66" s="21"/>
      <c r="P66" s="22"/>
      <c r="Q66" s="44"/>
      <c r="R66" s="17"/>
      <c r="S66" s="19"/>
      <c r="T66" s="17"/>
      <c r="U66" s="17"/>
      <c r="V66" s="17"/>
      <c r="W66" s="23"/>
    </row>
    <row r="67" spans="1:23" x14ac:dyDescent="0.25">
      <c r="A67" s="16" t="s">
        <v>1580</v>
      </c>
      <c r="B67" s="17" t="s">
        <v>1581</v>
      </c>
      <c r="C67" s="18">
        <v>45107</v>
      </c>
      <c r="D67" s="19">
        <v>439900</v>
      </c>
      <c r="E67" s="17" t="s">
        <v>25</v>
      </c>
      <c r="F67" s="17" t="s">
        <v>26</v>
      </c>
      <c r="G67" s="19">
        <v>439900</v>
      </c>
      <c r="H67" s="19">
        <v>262940</v>
      </c>
      <c r="I67" s="20">
        <f t="shared" ref="I67:I73" si="9">H67/G67*100</f>
        <v>59.772675608092754</v>
      </c>
      <c r="J67" s="19">
        <v>525870</v>
      </c>
      <c r="K67" s="19">
        <v>180208</v>
      </c>
      <c r="L67" s="68">
        <f t="shared" ref="L67:L73" si="10">G67-K67</f>
        <v>259692</v>
      </c>
      <c r="M67" s="68">
        <v>320057</v>
      </c>
      <c r="N67" s="63">
        <f t="shared" ref="N67:N74" si="11">L67/M67</f>
        <v>0.81139297062710702</v>
      </c>
      <c r="O67" s="21">
        <v>2656</v>
      </c>
      <c r="P67" s="22">
        <f t="shared" ref="P67:P73" si="12">L67/O67</f>
        <v>97.775602409638552</v>
      </c>
      <c r="Q67" s="44" t="s">
        <v>1534</v>
      </c>
      <c r="R67" s="17" t="s">
        <v>85</v>
      </c>
      <c r="S67" s="19">
        <v>180208</v>
      </c>
      <c r="T67" s="17" t="s">
        <v>1535</v>
      </c>
      <c r="U67" s="17" t="s">
        <v>30</v>
      </c>
      <c r="V67" s="17">
        <v>50</v>
      </c>
      <c r="W67" s="23" t="s">
        <v>31</v>
      </c>
    </row>
    <row r="68" spans="1:23" x14ac:dyDescent="0.25">
      <c r="A68" s="16" t="s">
        <v>1582</v>
      </c>
      <c r="B68" s="17" t="s">
        <v>1583</v>
      </c>
      <c r="C68" s="18">
        <v>45421</v>
      </c>
      <c r="D68" s="19">
        <v>735000</v>
      </c>
      <c r="E68" s="17" t="s">
        <v>25</v>
      </c>
      <c r="F68" s="17" t="s">
        <v>26</v>
      </c>
      <c r="G68" s="19">
        <v>735000</v>
      </c>
      <c r="H68" s="19">
        <v>282820</v>
      </c>
      <c r="I68" s="20">
        <f t="shared" si="9"/>
        <v>38.478911564625854</v>
      </c>
      <c r="J68" s="19">
        <v>565633</v>
      </c>
      <c r="K68" s="19">
        <v>166748</v>
      </c>
      <c r="L68" s="68">
        <f t="shared" si="10"/>
        <v>568252</v>
      </c>
      <c r="M68" s="68">
        <v>369337</v>
      </c>
      <c r="N68" s="63">
        <f t="shared" si="11"/>
        <v>1.5385731730100152</v>
      </c>
      <c r="O68" s="21">
        <v>2699</v>
      </c>
      <c r="P68" s="22">
        <f t="shared" si="12"/>
        <v>210.54168210448313</v>
      </c>
      <c r="Q68" s="44" t="s">
        <v>1534</v>
      </c>
      <c r="R68" s="17" t="s">
        <v>85</v>
      </c>
      <c r="S68" s="19">
        <v>166748</v>
      </c>
      <c r="T68" s="17" t="s">
        <v>1535</v>
      </c>
      <c r="U68" s="17" t="s">
        <v>30</v>
      </c>
      <c r="V68" s="17">
        <v>55</v>
      </c>
      <c r="W68" s="23" t="s">
        <v>31</v>
      </c>
    </row>
    <row r="69" spans="1:23" x14ac:dyDescent="0.25">
      <c r="A69" s="16" t="s">
        <v>1584</v>
      </c>
      <c r="B69" s="17" t="s">
        <v>1585</v>
      </c>
      <c r="C69" s="18">
        <v>45716</v>
      </c>
      <c r="D69" s="19">
        <v>725000</v>
      </c>
      <c r="E69" s="17" t="s">
        <v>25</v>
      </c>
      <c r="F69" s="17" t="s">
        <v>26</v>
      </c>
      <c r="G69" s="19">
        <v>725000</v>
      </c>
      <c r="H69" s="19">
        <v>313760</v>
      </c>
      <c r="I69" s="20">
        <f t="shared" si="9"/>
        <v>43.277241379310347</v>
      </c>
      <c r="J69" s="19">
        <v>627511</v>
      </c>
      <c r="K69" s="19">
        <v>165841</v>
      </c>
      <c r="L69" s="68">
        <f t="shared" si="10"/>
        <v>559159</v>
      </c>
      <c r="M69" s="68">
        <v>427472</v>
      </c>
      <c r="N69" s="63">
        <f t="shared" si="11"/>
        <v>1.3080599431073847</v>
      </c>
      <c r="O69" s="21">
        <v>2997</v>
      </c>
      <c r="P69" s="22">
        <f t="shared" si="12"/>
        <v>186.57290623957292</v>
      </c>
      <c r="Q69" s="44" t="s">
        <v>1534</v>
      </c>
      <c r="R69" s="17" t="s">
        <v>85</v>
      </c>
      <c r="S69" s="19">
        <v>163154</v>
      </c>
      <c r="T69" s="17" t="s">
        <v>1535</v>
      </c>
      <c r="U69" s="17" t="s">
        <v>30</v>
      </c>
      <c r="V69" s="17">
        <v>53</v>
      </c>
      <c r="W69" s="23" t="s">
        <v>31</v>
      </c>
    </row>
    <row r="70" spans="1:23" x14ac:dyDescent="0.25">
      <c r="A70" s="16" t="s">
        <v>1586</v>
      </c>
      <c r="B70" s="17" t="s">
        <v>1587</v>
      </c>
      <c r="C70" s="18">
        <v>45078</v>
      </c>
      <c r="D70" s="19">
        <v>730000</v>
      </c>
      <c r="E70" s="17" t="s">
        <v>36</v>
      </c>
      <c r="F70" s="17" t="s">
        <v>26</v>
      </c>
      <c r="G70" s="19">
        <v>730000</v>
      </c>
      <c r="H70" s="19">
        <v>368570</v>
      </c>
      <c r="I70" s="20">
        <f t="shared" si="9"/>
        <v>50.489041095890407</v>
      </c>
      <c r="J70" s="19">
        <v>737143</v>
      </c>
      <c r="K70" s="19">
        <v>173617</v>
      </c>
      <c r="L70" s="68">
        <f t="shared" si="10"/>
        <v>556383</v>
      </c>
      <c r="M70" s="68">
        <v>521783</v>
      </c>
      <c r="N70" s="63">
        <f t="shared" si="11"/>
        <v>1.0663110910090976</v>
      </c>
      <c r="O70" s="21">
        <v>3532</v>
      </c>
      <c r="P70" s="22">
        <f t="shared" si="12"/>
        <v>157.52633069082674</v>
      </c>
      <c r="Q70" s="44" t="s">
        <v>1534</v>
      </c>
      <c r="R70" s="17" t="s">
        <v>85</v>
      </c>
      <c r="S70" s="19">
        <v>167107</v>
      </c>
      <c r="T70" s="17" t="s">
        <v>1535</v>
      </c>
      <c r="U70" s="17" t="s">
        <v>30</v>
      </c>
      <c r="V70" s="17">
        <v>58</v>
      </c>
      <c r="W70" s="23" t="s">
        <v>31</v>
      </c>
    </row>
    <row r="71" spans="1:23" x14ac:dyDescent="0.25">
      <c r="A71" s="16" t="s">
        <v>1588</v>
      </c>
      <c r="B71" s="17" t="s">
        <v>1589</v>
      </c>
      <c r="C71" s="18">
        <v>45380</v>
      </c>
      <c r="D71" s="19">
        <v>500000</v>
      </c>
      <c r="E71" s="17" t="s">
        <v>25</v>
      </c>
      <c r="F71" s="17" t="s">
        <v>26</v>
      </c>
      <c r="G71" s="19">
        <v>500000</v>
      </c>
      <c r="H71" s="19">
        <v>284520</v>
      </c>
      <c r="I71" s="20">
        <f t="shared" si="9"/>
        <v>56.903999999999996</v>
      </c>
      <c r="J71" s="19">
        <v>569044</v>
      </c>
      <c r="K71" s="19">
        <v>155607</v>
      </c>
      <c r="L71" s="68">
        <f t="shared" si="10"/>
        <v>344393</v>
      </c>
      <c r="M71" s="68">
        <v>382812</v>
      </c>
      <c r="N71" s="63">
        <f t="shared" si="11"/>
        <v>0.89964003218289923</v>
      </c>
      <c r="O71" s="21">
        <v>2835</v>
      </c>
      <c r="P71" s="22">
        <f t="shared" si="12"/>
        <v>121.47901234567901</v>
      </c>
      <c r="Q71" s="44" t="s">
        <v>1534</v>
      </c>
      <c r="R71" s="17" t="s">
        <v>85</v>
      </c>
      <c r="S71" s="19">
        <v>155607</v>
      </c>
      <c r="T71" s="17" t="s">
        <v>1535</v>
      </c>
      <c r="U71" s="17" t="s">
        <v>30</v>
      </c>
      <c r="V71" s="17">
        <v>51</v>
      </c>
      <c r="W71" s="23" t="s">
        <v>31</v>
      </c>
    </row>
    <row r="72" spans="1:23" x14ac:dyDescent="0.25">
      <c r="A72" s="16" t="s">
        <v>1590</v>
      </c>
      <c r="B72" s="17" t="s">
        <v>1591</v>
      </c>
      <c r="C72" s="18">
        <v>45197</v>
      </c>
      <c r="D72" s="19">
        <v>488500</v>
      </c>
      <c r="E72" s="17" t="s">
        <v>36</v>
      </c>
      <c r="F72" s="17" t="s">
        <v>26</v>
      </c>
      <c r="G72" s="19">
        <v>488500</v>
      </c>
      <c r="H72" s="19">
        <v>285580</v>
      </c>
      <c r="I72" s="20">
        <f t="shared" si="9"/>
        <v>58.460593654042995</v>
      </c>
      <c r="J72" s="19">
        <v>571151</v>
      </c>
      <c r="K72" s="19">
        <v>185261</v>
      </c>
      <c r="L72" s="68">
        <f t="shared" si="10"/>
        <v>303239</v>
      </c>
      <c r="M72" s="68">
        <v>357305</v>
      </c>
      <c r="N72" s="63">
        <f t="shared" si="11"/>
        <v>0.84868389751053019</v>
      </c>
      <c r="O72" s="21">
        <v>2843</v>
      </c>
      <c r="P72" s="22">
        <f t="shared" si="12"/>
        <v>106.66162504396765</v>
      </c>
      <c r="Q72" s="44" t="s">
        <v>1534</v>
      </c>
      <c r="R72" s="17" t="s">
        <v>85</v>
      </c>
      <c r="S72" s="19">
        <v>185261</v>
      </c>
      <c r="T72" s="17" t="s">
        <v>1535</v>
      </c>
      <c r="U72" s="17" t="s">
        <v>30</v>
      </c>
      <c r="V72" s="17">
        <v>50</v>
      </c>
      <c r="W72" s="23" t="s">
        <v>31</v>
      </c>
    </row>
    <row r="73" spans="1:23" x14ac:dyDescent="0.25">
      <c r="A73" s="16" t="s">
        <v>1592</v>
      </c>
      <c r="B73" s="17" t="s">
        <v>1593</v>
      </c>
      <c r="C73" s="18">
        <v>45716</v>
      </c>
      <c r="D73" s="19">
        <v>580000</v>
      </c>
      <c r="E73" s="17" t="s">
        <v>36</v>
      </c>
      <c r="F73" s="17" t="s">
        <v>26</v>
      </c>
      <c r="G73" s="19">
        <v>580000</v>
      </c>
      <c r="H73" s="19">
        <v>254940</v>
      </c>
      <c r="I73" s="20">
        <f t="shared" si="9"/>
        <v>43.9551724137931</v>
      </c>
      <c r="J73" s="19">
        <v>509880</v>
      </c>
      <c r="K73" s="19">
        <v>167466</v>
      </c>
      <c r="L73" s="68">
        <f t="shared" si="10"/>
        <v>412534</v>
      </c>
      <c r="M73" s="68">
        <v>317050</v>
      </c>
      <c r="N73" s="63">
        <f t="shared" si="11"/>
        <v>1.301163854281659</v>
      </c>
      <c r="O73" s="21">
        <v>2279</v>
      </c>
      <c r="P73" s="22">
        <f t="shared" si="12"/>
        <v>181.01535761298814</v>
      </c>
      <c r="Q73" s="44" t="s">
        <v>1534</v>
      </c>
      <c r="R73" s="17" t="s">
        <v>85</v>
      </c>
      <c r="S73" s="19">
        <v>167466</v>
      </c>
      <c r="T73" s="17" t="s">
        <v>1535</v>
      </c>
      <c r="U73" s="17" t="s">
        <v>30</v>
      </c>
      <c r="V73" s="17">
        <v>51</v>
      </c>
      <c r="W73" s="23" t="s">
        <v>31</v>
      </c>
    </row>
    <row r="74" spans="1:23" ht="15.75" thickBot="1" x14ac:dyDescent="0.3">
      <c r="A74" s="24"/>
      <c r="B74" s="25"/>
      <c r="C74" s="26"/>
      <c r="D74" s="27"/>
      <c r="E74" s="25"/>
      <c r="F74" s="25"/>
      <c r="G74" s="27"/>
      <c r="H74" s="27"/>
      <c r="I74" s="28"/>
      <c r="J74" s="27"/>
      <c r="K74" s="27"/>
      <c r="L74" s="69">
        <f>SUM(L67:L73)</f>
        <v>3003652</v>
      </c>
      <c r="M74" s="69">
        <f>SUM(M67:M73)</f>
        <v>2695816</v>
      </c>
      <c r="N74" s="64">
        <f t="shared" si="11"/>
        <v>1.1141902859839099</v>
      </c>
      <c r="O74" s="29"/>
      <c r="P74" s="30"/>
      <c r="Q74" s="45"/>
      <c r="R74" s="25"/>
      <c r="S74" s="27"/>
      <c r="T74" s="25"/>
      <c r="U74" s="25"/>
      <c r="V74" s="25"/>
      <c r="W74" s="31"/>
    </row>
    <row r="75" spans="1:23" x14ac:dyDescent="0.25">
      <c r="A75" s="17"/>
      <c r="B75" s="17"/>
      <c r="C75" s="18"/>
      <c r="D75" s="19"/>
      <c r="E75" s="17"/>
      <c r="F75" s="17"/>
      <c r="G75" s="19"/>
      <c r="H75" s="19"/>
      <c r="I75" s="20"/>
      <c r="J75" s="19"/>
      <c r="K75" s="19"/>
      <c r="L75" s="68"/>
      <c r="M75" s="68"/>
      <c r="N75" s="63"/>
      <c r="O75" s="21"/>
      <c r="P75" s="22"/>
      <c r="Q75" s="44"/>
      <c r="R75" s="17"/>
      <c r="S75" s="19"/>
      <c r="T75" s="17"/>
      <c r="U75" s="17"/>
      <c r="V75" s="17"/>
      <c r="W75" s="17"/>
    </row>
    <row r="76" spans="1:23" ht="15.75" thickBot="1" x14ac:dyDescent="0.3">
      <c r="A76" s="17" t="s">
        <v>1594</v>
      </c>
      <c r="B76" s="17"/>
      <c r="C76" s="18"/>
      <c r="D76" s="19"/>
      <c r="E76" s="17"/>
      <c r="F76" s="17"/>
      <c r="G76" s="19"/>
      <c r="H76" s="19"/>
      <c r="I76" s="20"/>
      <c r="J76" s="19"/>
      <c r="K76" s="19"/>
      <c r="L76" s="68"/>
      <c r="M76" s="68"/>
      <c r="N76" s="63"/>
      <c r="O76" s="21"/>
      <c r="P76" s="22"/>
      <c r="Q76" s="44"/>
      <c r="R76" s="17"/>
      <c r="S76" s="19"/>
      <c r="T76" s="17"/>
      <c r="U76" s="17"/>
      <c r="V76" s="17"/>
      <c r="W76" s="17"/>
    </row>
    <row r="77" spans="1:23" x14ac:dyDescent="0.25">
      <c r="A77" s="8" t="s">
        <v>1595</v>
      </c>
      <c r="B77" s="9" t="s">
        <v>1596</v>
      </c>
      <c r="C77" s="10">
        <v>45688</v>
      </c>
      <c r="D77" s="11">
        <v>793927</v>
      </c>
      <c r="E77" s="9" t="s">
        <v>25</v>
      </c>
      <c r="F77" s="9" t="s">
        <v>26</v>
      </c>
      <c r="G77" s="11">
        <v>793927</v>
      </c>
      <c r="H77" s="11">
        <v>425290</v>
      </c>
      <c r="I77" s="12">
        <f>H77/G77*100</f>
        <v>53.567897300381517</v>
      </c>
      <c r="J77" s="11">
        <v>850571</v>
      </c>
      <c r="K77" s="11">
        <v>181253</v>
      </c>
      <c r="L77" s="67">
        <f>G77-K77</f>
        <v>612674</v>
      </c>
      <c r="M77" s="67">
        <v>518851</v>
      </c>
      <c r="N77" s="62">
        <f>L77/M77</f>
        <v>1.180828407384779</v>
      </c>
      <c r="O77" s="13">
        <v>3667</v>
      </c>
      <c r="P77" s="14">
        <f>L77/O77</f>
        <v>167.07772020725389</v>
      </c>
      <c r="Q77" s="43" t="s">
        <v>1597</v>
      </c>
      <c r="R77" s="9" t="s">
        <v>28</v>
      </c>
      <c r="S77" s="11">
        <v>181253</v>
      </c>
      <c r="T77" s="9" t="s">
        <v>1535</v>
      </c>
      <c r="U77" s="9" t="s">
        <v>30</v>
      </c>
      <c r="V77" s="9">
        <v>54</v>
      </c>
      <c r="W77" s="15" t="s">
        <v>31</v>
      </c>
    </row>
    <row r="78" spans="1:23" ht="15.75" thickBot="1" x14ac:dyDescent="0.3">
      <c r="A78" s="24"/>
      <c r="B78" s="25"/>
      <c r="C78" s="26"/>
      <c r="D78" s="27"/>
      <c r="E78" s="25"/>
      <c r="F78" s="25"/>
      <c r="G78" s="27"/>
      <c r="H78" s="27"/>
      <c r="I78" s="28"/>
      <c r="J78" s="27"/>
      <c r="K78" s="27"/>
      <c r="L78" s="69">
        <f>SUM(L77)</f>
        <v>612674</v>
      </c>
      <c r="M78" s="69">
        <f>SUM(M77)</f>
        <v>518851</v>
      </c>
      <c r="N78" s="64">
        <f>L78/M78</f>
        <v>1.180828407384779</v>
      </c>
      <c r="O78" s="29"/>
      <c r="P78" s="30"/>
      <c r="Q78" s="45"/>
      <c r="R78" s="25"/>
      <c r="S78" s="27"/>
      <c r="T78" s="25"/>
      <c r="U78" s="25"/>
      <c r="V78" s="25"/>
      <c r="W78" s="31"/>
    </row>
    <row r="79" spans="1:23" x14ac:dyDescent="0.25">
      <c r="A79" s="17"/>
      <c r="B79" s="17"/>
      <c r="C79" s="18"/>
      <c r="D79" s="19"/>
      <c r="E79" s="17"/>
      <c r="F79" s="17"/>
      <c r="G79" s="19"/>
      <c r="H79" s="19"/>
      <c r="I79" s="20"/>
      <c r="J79" s="19"/>
      <c r="K79" s="19"/>
      <c r="L79" s="68"/>
      <c r="M79" s="68"/>
      <c r="N79" s="63"/>
      <c r="O79" s="21"/>
      <c r="P79" s="22"/>
      <c r="Q79" s="44"/>
      <c r="R79" s="17"/>
      <c r="S79" s="19"/>
      <c r="T79" s="17"/>
      <c r="U79" s="17"/>
      <c r="V79" s="17"/>
      <c r="W79" s="17"/>
    </row>
    <row r="80" spans="1:23" ht="15.75" thickBot="1" x14ac:dyDescent="0.3">
      <c r="A80" s="17" t="s">
        <v>1598</v>
      </c>
      <c r="B80" s="17"/>
      <c r="C80" s="18"/>
      <c r="D80" s="19"/>
      <c r="E80" s="17"/>
      <c r="F80" s="17"/>
      <c r="G80" s="19"/>
      <c r="H80" s="19"/>
      <c r="I80" s="20"/>
      <c r="J80" s="19"/>
      <c r="K80" s="19"/>
      <c r="L80" s="68"/>
      <c r="M80" s="68"/>
      <c r="N80" s="63"/>
      <c r="O80" s="21"/>
      <c r="P80" s="22"/>
      <c r="Q80" s="44"/>
      <c r="R80" s="17"/>
      <c r="S80" s="19"/>
      <c r="T80" s="17"/>
      <c r="U80" s="17"/>
      <c r="V80" s="17"/>
      <c r="W80" s="17"/>
    </row>
    <row r="81" spans="1:23" x14ac:dyDescent="0.25">
      <c r="A81" s="8" t="s">
        <v>1599</v>
      </c>
      <c r="B81" s="9" t="s">
        <v>1600</v>
      </c>
      <c r="C81" s="10">
        <v>45142</v>
      </c>
      <c r="D81" s="11">
        <v>1950000</v>
      </c>
      <c r="E81" s="9" t="s">
        <v>36</v>
      </c>
      <c r="F81" s="9" t="s">
        <v>26</v>
      </c>
      <c r="G81" s="11">
        <v>1950000</v>
      </c>
      <c r="H81" s="11">
        <v>926700</v>
      </c>
      <c r="I81" s="12">
        <f>H81/G81*100</f>
        <v>47.523076923076921</v>
      </c>
      <c r="J81" s="11">
        <v>1853405</v>
      </c>
      <c r="K81" s="11">
        <v>220588</v>
      </c>
      <c r="L81" s="67">
        <f>G81-K81</f>
        <v>1729412</v>
      </c>
      <c r="M81" s="67">
        <v>1166297</v>
      </c>
      <c r="N81" s="62">
        <f>L81/M81</f>
        <v>1.4828229859118218</v>
      </c>
      <c r="O81" s="13">
        <v>5140</v>
      </c>
      <c r="P81" s="14">
        <f>L81/O81</f>
        <v>336.46147859922178</v>
      </c>
      <c r="Q81" s="43" t="s">
        <v>1601</v>
      </c>
      <c r="R81" s="9" t="s">
        <v>28</v>
      </c>
      <c r="S81" s="11">
        <v>220588</v>
      </c>
      <c r="T81" s="9" t="s">
        <v>1602</v>
      </c>
      <c r="U81" s="9" t="s">
        <v>30</v>
      </c>
      <c r="V81" s="9">
        <v>82</v>
      </c>
      <c r="W81" s="15" t="s">
        <v>31</v>
      </c>
    </row>
    <row r="82" spans="1:23" ht="15.75" thickBot="1" x14ac:dyDescent="0.3">
      <c r="A82" s="38"/>
      <c r="B82" s="32"/>
      <c r="C82" s="33"/>
      <c r="D82" s="34"/>
      <c r="E82" s="32"/>
      <c r="F82" s="32"/>
      <c r="G82" s="34"/>
      <c r="H82" s="34"/>
      <c r="I82" s="35"/>
      <c r="J82" s="34"/>
      <c r="K82" s="34"/>
      <c r="L82" s="70">
        <f>SUM(L81)</f>
        <v>1729412</v>
      </c>
      <c r="M82" s="70">
        <f>SUM(M81)</f>
        <v>1166297</v>
      </c>
      <c r="N82" s="65">
        <f>L82/M82</f>
        <v>1.4828229859118218</v>
      </c>
      <c r="O82" s="36"/>
      <c r="P82" s="37"/>
      <c r="Q82" s="46"/>
      <c r="R82" s="32"/>
      <c r="S82" s="34"/>
      <c r="T82" s="32"/>
      <c r="U82" s="32"/>
      <c r="V82" s="32"/>
      <c r="W82" s="39"/>
    </row>
    <row r="83" spans="1:23" ht="15.75" thickTop="1" x14ac:dyDescent="0.25">
      <c r="A83" s="16"/>
      <c r="B83" s="17"/>
      <c r="C83" s="18"/>
      <c r="D83" s="19"/>
      <c r="E83" s="17"/>
      <c r="F83" s="17"/>
      <c r="G83" s="19"/>
      <c r="H83" s="19"/>
      <c r="I83" s="20"/>
      <c r="J83" s="19"/>
      <c r="K83" s="19"/>
      <c r="L83" s="68"/>
      <c r="M83" s="68"/>
      <c r="N83" s="63"/>
      <c r="O83" s="21"/>
      <c r="P83" s="22"/>
      <c r="Q83" s="44"/>
      <c r="R83" s="17"/>
      <c r="S83" s="19"/>
      <c r="T83" s="17"/>
      <c r="U83" s="17"/>
      <c r="V83" s="17"/>
      <c r="W83" s="23"/>
    </row>
    <row r="84" spans="1:23" x14ac:dyDescent="0.25">
      <c r="A84" s="16" t="s">
        <v>1603</v>
      </c>
      <c r="B84" s="17"/>
      <c r="C84" s="18"/>
      <c r="D84" s="19"/>
      <c r="E84" s="17"/>
      <c r="F84" s="17"/>
      <c r="G84" s="19"/>
      <c r="H84" s="19"/>
      <c r="I84" s="20"/>
      <c r="J84" s="19"/>
      <c r="K84" s="19"/>
      <c r="L84" s="68"/>
      <c r="M84" s="68"/>
      <c r="N84" s="63"/>
      <c r="O84" s="21"/>
      <c r="P84" s="22"/>
      <c r="Q84" s="44"/>
      <c r="R84" s="17"/>
      <c r="S84" s="19"/>
      <c r="T84" s="17"/>
      <c r="U84" s="17"/>
      <c r="V84" s="17"/>
      <c r="W84" s="23"/>
    </row>
    <row r="85" spans="1:23" x14ac:dyDescent="0.25">
      <c r="A85" s="16" t="s">
        <v>1604</v>
      </c>
      <c r="B85" s="17" t="s">
        <v>1605</v>
      </c>
      <c r="C85" s="18">
        <v>45671</v>
      </c>
      <c r="D85" s="19">
        <v>1300000</v>
      </c>
      <c r="E85" s="17" t="s">
        <v>36</v>
      </c>
      <c r="F85" s="17" t="s">
        <v>26</v>
      </c>
      <c r="G85" s="19">
        <v>1300000</v>
      </c>
      <c r="H85" s="19">
        <v>676710</v>
      </c>
      <c r="I85" s="20">
        <f>H85/G85*100</f>
        <v>52.054615384615389</v>
      </c>
      <c r="J85" s="19">
        <v>1353428</v>
      </c>
      <c r="K85" s="19">
        <v>200097</v>
      </c>
      <c r="L85" s="68">
        <f>G85-K85</f>
        <v>1099903</v>
      </c>
      <c r="M85" s="68">
        <v>720831</v>
      </c>
      <c r="N85" s="63">
        <f>L85/M85</f>
        <v>1.5258819334906517</v>
      </c>
      <c r="O85" s="21">
        <v>2628</v>
      </c>
      <c r="P85" s="22">
        <f>L85/O85</f>
        <v>418.53234398782342</v>
      </c>
      <c r="Q85" s="44" t="s">
        <v>1601</v>
      </c>
      <c r="R85" s="17" t="s">
        <v>97</v>
      </c>
      <c r="S85" s="19">
        <v>200097</v>
      </c>
      <c r="T85" s="17" t="s">
        <v>1602</v>
      </c>
      <c r="U85" s="17" t="s">
        <v>30</v>
      </c>
      <c r="V85" s="17">
        <v>75</v>
      </c>
      <c r="W85" s="23" t="s">
        <v>31</v>
      </c>
    </row>
    <row r="86" spans="1:23" ht="15.75" thickBot="1" x14ac:dyDescent="0.3">
      <c r="A86" s="24"/>
      <c r="B86" s="25"/>
      <c r="C86" s="26"/>
      <c r="D86" s="27"/>
      <c r="E86" s="25"/>
      <c r="F86" s="25"/>
      <c r="G86" s="27"/>
      <c r="H86" s="27"/>
      <c r="I86" s="28"/>
      <c r="J86" s="27"/>
      <c r="K86" s="27"/>
      <c r="L86" s="69">
        <f>SUM(L85:L85)</f>
        <v>1099903</v>
      </c>
      <c r="M86" s="69">
        <f>SUM(M85:M85)</f>
        <v>720831</v>
      </c>
      <c r="N86" s="64">
        <f>L86/M86</f>
        <v>1.5258819334906517</v>
      </c>
      <c r="O86" s="29"/>
      <c r="P86" s="30"/>
      <c r="Q86" s="45"/>
      <c r="R86" s="25"/>
      <c r="S86" s="27"/>
      <c r="T86" s="25"/>
      <c r="U86" s="25"/>
      <c r="V86" s="25"/>
      <c r="W86" s="3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F001-FCFA-4EBE-8BA6-149FBFC763C3}">
  <dimension ref="A1:W137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5.1406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1606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1607</v>
      </c>
      <c r="B3" s="9" t="s">
        <v>1608</v>
      </c>
      <c r="C3" s="10">
        <v>45608</v>
      </c>
      <c r="D3" s="11">
        <v>1900000</v>
      </c>
      <c r="E3" s="9" t="s">
        <v>36</v>
      </c>
      <c r="F3" s="9" t="s">
        <v>26</v>
      </c>
      <c r="G3" s="11">
        <v>1900000</v>
      </c>
      <c r="H3" s="11">
        <v>1085260</v>
      </c>
      <c r="I3" s="12">
        <f>H3/G3*100</f>
        <v>57.118947368421061</v>
      </c>
      <c r="J3" s="11">
        <v>2170520</v>
      </c>
      <c r="K3" s="11">
        <v>460442</v>
      </c>
      <c r="L3" s="67">
        <f>G3-K3</f>
        <v>1439558</v>
      </c>
      <c r="M3" s="67">
        <v>1540610</v>
      </c>
      <c r="N3" s="62">
        <f>L3/M3</f>
        <v>0.93440779950798714</v>
      </c>
      <c r="O3" s="13">
        <v>6304</v>
      </c>
      <c r="P3" s="14">
        <f>L3/O3</f>
        <v>228.35628172588832</v>
      </c>
      <c r="Q3" s="43" t="s">
        <v>1609</v>
      </c>
      <c r="R3" s="9" t="s">
        <v>28</v>
      </c>
      <c r="S3" s="11">
        <v>450715</v>
      </c>
      <c r="T3" s="9" t="s">
        <v>1610</v>
      </c>
      <c r="U3" s="9" t="s">
        <v>30</v>
      </c>
      <c r="V3" s="9">
        <v>68</v>
      </c>
      <c r="W3" s="15" t="s">
        <v>31</v>
      </c>
    </row>
    <row r="4" spans="1:23" x14ac:dyDescent="0.25">
      <c r="A4" s="16" t="s">
        <v>1611</v>
      </c>
      <c r="B4" s="17" t="s">
        <v>1612</v>
      </c>
      <c r="C4" s="18">
        <v>45407</v>
      </c>
      <c r="D4" s="19">
        <v>800000</v>
      </c>
      <c r="E4" s="17" t="s">
        <v>25</v>
      </c>
      <c r="F4" s="17" t="s">
        <v>26</v>
      </c>
      <c r="G4" s="19">
        <v>800000</v>
      </c>
      <c r="H4" s="19">
        <v>438870</v>
      </c>
      <c r="I4" s="20">
        <f>H4/G4*100</f>
        <v>54.858750000000001</v>
      </c>
      <c r="J4" s="19">
        <v>941910</v>
      </c>
      <c r="K4" s="19">
        <v>222604</v>
      </c>
      <c r="L4" s="68">
        <f>G4-K4</f>
        <v>577396</v>
      </c>
      <c r="M4" s="68">
        <v>648023</v>
      </c>
      <c r="N4" s="63">
        <f>L4/M4</f>
        <v>0.89101158446536621</v>
      </c>
      <c r="O4" s="21">
        <v>3714</v>
      </c>
      <c r="P4" s="22">
        <f>L4/O4</f>
        <v>155.4647280560043</v>
      </c>
      <c r="Q4" s="44" t="s">
        <v>1609</v>
      </c>
      <c r="R4" s="17" t="s">
        <v>28</v>
      </c>
      <c r="S4" s="19">
        <v>215936</v>
      </c>
      <c r="T4" s="17" t="s">
        <v>1610</v>
      </c>
      <c r="U4" s="17" t="s">
        <v>30</v>
      </c>
      <c r="V4" s="17">
        <v>60</v>
      </c>
      <c r="W4" s="23" t="s">
        <v>31</v>
      </c>
    </row>
    <row r="5" spans="1:23" ht="15.75" thickBot="1" x14ac:dyDescent="0.3">
      <c r="A5" s="38"/>
      <c r="B5" s="32"/>
      <c r="C5" s="33"/>
      <c r="D5" s="34"/>
      <c r="E5" s="32"/>
      <c r="F5" s="32"/>
      <c r="G5" s="34"/>
      <c r="H5" s="34"/>
      <c r="I5" s="35"/>
      <c r="J5" s="34"/>
      <c r="K5" s="34"/>
      <c r="L5" s="70">
        <f>SUM(L3:L4)</f>
        <v>2016954</v>
      </c>
      <c r="M5" s="70">
        <f>SUM(M3:M4)</f>
        <v>2188633</v>
      </c>
      <c r="N5" s="65">
        <f>L5/M5</f>
        <v>0.92155879948808228</v>
      </c>
      <c r="O5" s="36"/>
      <c r="P5" s="37"/>
      <c r="Q5" s="46"/>
      <c r="R5" s="32"/>
      <c r="S5" s="34"/>
      <c r="T5" s="32"/>
      <c r="U5" s="32"/>
      <c r="V5" s="32"/>
      <c r="W5" s="39"/>
    </row>
    <row r="6" spans="1:23" ht="16.5" thickTop="1" thickBot="1" x14ac:dyDescent="0.3">
      <c r="A6" s="16"/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8" t="s">
        <v>1613</v>
      </c>
      <c r="B7" s="9"/>
      <c r="C7" s="10"/>
      <c r="D7" s="11"/>
      <c r="E7" s="9"/>
      <c r="F7" s="9"/>
      <c r="G7" s="11"/>
      <c r="H7" s="11"/>
      <c r="I7" s="12"/>
      <c r="J7" s="11"/>
      <c r="K7" s="11"/>
      <c r="L7" s="67"/>
      <c r="M7" s="67"/>
      <c r="N7" s="62"/>
      <c r="O7" s="13"/>
      <c r="P7" s="14"/>
      <c r="Q7" s="43"/>
      <c r="R7" s="9"/>
      <c r="S7" s="11"/>
      <c r="T7" s="9"/>
      <c r="U7" s="9"/>
      <c r="V7" s="9"/>
      <c r="W7" s="15"/>
    </row>
    <row r="8" spans="1:23" ht="15.75" thickBot="1" x14ac:dyDescent="0.3">
      <c r="A8" s="47"/>
      <c r="B8" s="48"/>
      <c r="C8" s="49"/>
      <c r="D8" s="50"/>
      <c r="E8" s="48"/>
      <c r="F8" s="48"/>
      <c r="G8" s="50"/>
      <c r="H8" s="50"/>
      <c r="I8" s="51"/>
      <c r="J8" s="50"/>
      <c r="K8" s="50"/>
      <c r="L8" s="71"/>
      <c r="M8" s="71"/>
      <c r="N8" s="66"/>
      <c r="O8" s="52"/>
      <c r="P8" s="53"/>
      <c r="Q8" s="54"/>
      <c r="R8" s="48"/>
      <c r="S8" s="50"/>
      <c r="T8" s="48"/>
      <c r="U8" s="48"/>
      <c r="V8" s="48"/>
      <c r="W8" s="55"/>
    </row>
    <row r="9" spans="1:23" x14ac:dyDescent="0.25">
      <c r="A9" s="17"/>
      <c r="B9" s="17"/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17"/>
    </row>
    <row r="10" spans="1:23" ht="15.75" thickBot="1" x14ac:dyDescent="0.3">
      <c r="A10" s="17" t="s">
        <v>1614</v>
      </c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17"/>
    </row>
    <row r="11" spans="1:23" x14ac:dyDescent="0.25">
      <c r="A11" s="8" t="s">
        <v>1615</v>
      </c>
      <c r="B11" s="9" t="s">
        <v>1616</v>
      </c>
      <c r="C11" s="10">
        <v>45387</v>
      </c>
      <c r="D11" s="11">
        <v>374000</v>
      </c>
      <c r="E11" s="9" t="s">
        <v>25</v>
      </c>
      <c r="F11" s="9" t="s">
        <v>26</v>
      </c>
      <c r="G11" s="11">
        <v>374000</v>
      </c>
      <c r="H11" s="11">
        <v>160000</v>
      </c>
      <c r="I11" s="12">
        <f>H11/G11*100</f>
        <v>42.780748663101605</v>
      </c>
      <c r="J11" s="11">
        <v>319999</v>
      </c>
      <c r="K11" s="11">
        <v>123209</v>
      </c>
      <c r="L11" s="67">
        <f>G11-K11</f>
        <v>250791</v>
      </c>
      <c r="M11" s="67">
        <v>132966</v>
      </c>
      <c r="N11" s="62">
        <f>L11/M11</f>
        <v>1.88612878480213</v>
      </c>
      <c r="O11" s="13">
        <v>1415</v>
      </c>
      <c r="P11" s="14">
        <f>L11/O11</f>
        <v>177.23745583038868</v>
      </c>
      <c r="Q11" s="43" t="s">
        <v>1617</v>
      </c>
      <c r="R11" s="9" t="s">
        <v>97</v>
      </c>
      <c r="S11" s="11">
        <v>123209</v>
      </c>
      <c r="T11" s="9" t="s">
        <v>1618</v>
      </c>
      <c r="U11" s="9" t="s">
        <v>30</v>
      </c>
      <c r="V11" s="9">
        <v>42</v>
      </c>
      <c r="W11" s="15" t="s">
        <v>31</v>
      </c>
    </row>
    <row r="12" spans="1:23" x14ac:dyDescent="0.25">
      <c r="A12" s="16" t="s">
        <v>1619</v>
      </c>
      <c r="B12" s="17" t="s">
        <v>1620</v>
      </c>
      <c r="C12" s="18">
        <v>45155</v>
      </c>
      <c r="D12" s="19">
        <v>495000</v>
      </c>
      <c r="E12" s="17" t="s">
        <v>36</v>
      </c>
      <c r="F12" s="17" t="s">
        <v>26</v>
      </c>
      <c r="G12" s="19">
        <v>495000</v>
      </c>
      <c r="H12" s="19">
        <v>256990</v>
      </c>
      <c r="I12" s="20">
        <f>H12/G12*100</f>
        <v>51.917171717171719</v>
      </c>
      <c r="J12" s="19">
        <v>513986</v>
      </c>
      <c r="K12" s="19">
        <v>132270</v>
      </c>
      <c r="L12" s="68">
        <f>G12-K12</f>
        <v>362730</v>
      </c>
      <c r="M12" s="68">
        <v>257916</v>
      </c>
      <c r="N12" s="63">
        <f>L12/M12</f>
        <v>1.4063881263667239</v>
      </c>
      <c r="O12" s="21">
        <v>1717</v>
      </c>
      <c r="P12" s="22">
        <f>L12/O12</f>
        <v>211.25800815375655</v>
      </c>
      <c r="Q12" s="44" t="s">
        <v>1617</v>
      </c>
      <c r="R12" s="17" t="s">
        <v>97</v>
      </c>
      <c r="S12" s="19">
        <v>132270</v>
      </c>
      <c r="T12" s="17" t="s">
        <v>1618</v>
      </c>
      <c r="U12" s="17" t="s">
        <v>30</v>
      </c>
      <c r="V12" s="17">
        <v>51</v>
      </c>
      <c r="W12" s="23" t="s">
        <v>31</v>
      </c>
    </row>
    <row r="13" spans="1:23" x14ac:dyDescent="0.25">
      <c r="A13" s="16" t="s">
        <v>1621</v>
      </c>
      <c r="B13" s="17" t="s">
        <v>1622</v>
      </c>
      <c r="C13" s="18">
        <v>45405</v>
      </c>
      <c r="D13" s="19">
        <v>1818000</v>
      </c>
      <c r="E13" s="17" t="s">
        <v>25</v>
      </c>
      <c r="F13" s="17" t="s">
        <v>26</v>
      </c>
      <c r="G13" s="19">
        <v>1818000</v>
      </c>
      <c r="H13" s="19">
        <v>817520</v>
      </c>
      <c r="I13" s="20">
        <f>H13/G13*100</f>
        <v>44.968096809680972</v>
      </c>
      <c r="J13" s="19">
        <v>1635039</v>
      </c>
      <c r="K13" s="19">
        <v>125137</v>
      </c>
      <c r="L13" s="68">
        <f>G13-K13</f>
        <v>1692863</v>
      </c>
      <c r="M13" s="68">
        <v>1020204</v>
      </c>
      <c r="N13" s="63">
        <f>L13/M13</f>
        <v>1.6593377402950782</v>
      </c>
      <c r="O13" s="21">
        <v>3470</v>
      </c>
      <c r="P13" s="22">
        <f>L13/O13</f>
        <v>487.85677233429396</v>
      </c>
      <c r="Q13" s="44" t="s">
        <v>1617</v>
      </c>
      <c r="R13" s="17" t="s">
        <v>97</v>
      </c>
      <c r="S13" s="19">
        <v>125137</v>
      </c>
      <c r="T13" s="17" t="s">
        <v>1618</v>
      </c>
      <c r="U13" s="17" t="s">
        <v>30</v>
      </c>
      <c r="V13" s="17">
        <v>96</v>
      </c>
      <c r="W13" s="23" t="s">
        <v>31</v>
      </c>
    </row>
    <row r="14" spans="1:23" ht="15.75" thickBot="1" x14ac:dyDescent="0.3">
      <c r="A14" s="38"/>
      <c r="B14" s="32"/>
      <c r="C14" s="33"/>
      <c r="D14" s="34"/>
      <c r="E14" s="32"/>
      <c r="F14" s="32"/>
      <c r="G14" s="34"/>
      <c r="H14" s="34"/>
      <c r="I14" s="35"/>
      <c r="J14" s="34"/>
      <c r="K14" s="34"/>
      <c r="L14" s="70">
        <f>SUM(L11:L13)</f>
        <v>2306384</v>
      </c>
      <c r="M14" s="70">
        <f>SUM(M11:M13)</f>
        <v>1411086</v>
      </c>
      <c r="N14" s="65">
        <f>L14/M14</f>
        <v>1.6344744402538187</v>
      </c>
      <c r="O14" s="36"/>
      <c r="P14" s="37"/>
      <c r="Q14" s="46"/>
      <c r="R14" s="32"/>
      <c r="S14" s="34"/>
      <c r="T14" s="32"/>
      <c r="U14" s="32"/>
      <c r="V14" s="32"/>
      <c r="W14" s="39"/>
    </row>
    <row r="15" spans="1:23" ht="15.75" thickTop="1" x14ac:dyDescent="0.25">
      <c r="A15" s="16"/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23"/>
    </row>
    <row r="16" spans="1:23" x14ac:dyDescent="0.25">
      <c r="A16" s="16" t="s">
        <v>1623</v>
      </c>
      <c r="B16" s="17"/>
      <c r="C16" s="18"/>
      <c r="D16" s="19"/>
      <c r="E16" s="17"/>
      <c r="F16" s="17"/>
      <c r="G16" s="19"/>
      <c r="H16" s="19"/>
      <c r="I16" s="20"/>
      <c r="J16" s="19"/>
      <c r="K16" s="19"/>
      <c r="L16" s="68"/>
      <c r="M16" s="68"/>
      <c r="N16" s="63"/>
      <c r="O16" s="21"/>
      <c r="P16" s="22"/>
      <c r="Q16" s="44"/>
      <c r="R16" s="17"/>
      <c r="S16" s="19"/>
      <c r="T16" s="17"/>
      <c r="U16" s="17"/>
      <c r="V16" s="17"/>
      <c r="W16" s="23"/>
    </row>
    <row r="17" spans="1:23" x14ac:dyDescent="0.25">
      <c r="A17" s="16" t="s">
        <v>1624</v>
      </c>
      <c r="B17" s="17" t="s">
        <v>1625</v>
      </c>
      <c r="C17" s="18">
        <v>45719</v>
      </c>
      <c r="D17" s="19">
        <v>545000</v>
      </c>
      <c r="E17" s="17" t="s">
        <v>25</v>
      </c>
      <c r="F17" s="17" t="s">
        <v>26</v>
      </c>
      <c r="G17" s="19">
        <v>545000</v>
      </c>
      <c r="H17" s="19">
        <v>201480</v>
      </c>
      <c r="I17" s="20">
        <f>H17/G17*100</f>
        <v>36.96880733944954</v>
      </c>
      <c r="J17" s="19">
        <v>402968</v>
      </c>
      <c r="K17" s="19">
        <v>150151</v>
      </c>
      <c r="L17" s="68">
        <f>G17-K17</f>
        <v>394849</v>
      </c>
      <c r="M17" s="68">
        <v>227763</v>
      </c>
      <c r="N17" s="63">
        <f>L17/M17</f>
        <v>1.7335958869526658</v>
      </c>
      <c r="O17" s="21">
        <v>2146</v>
      </c>
      <c r="P17" s="22">
        <f>L17/O17</f>
        <v>183.99301025163095</v>
      </c>
      <c r="Q17" s="44" t="s">
        <v>1617</v>
      </c>
      <c r="R17" s="17" t="s">
        <v>85</v>
      </c>
      <c r="S17" s="19">
        <v>150151</v>
      </c>
      <c r="T17" s="17" t="s">
        <v>1618</v>
      </c>
      <c r="U17" s="17" t="s">
        <v>30</v>
      </c>
      <c r="V17" s="17">
        <v>51</v>
      </c>
      <c r="W17" s="23" t="s">
        <v>31</v>
      </c>
    </row>
    <row r="18" spans="1:23" ht="15.75" thickBot="1" x14ac:dyDescent="0.3">
      <c r="A18" s="24"/>
      <c r="B18" s="25"/>
      <c r="C18" s="26"/>
      <c r="D18" s="27"/>
      <c r="E18" s="25"/>
      <c r="F18" s="25"/>
      <c r="G18" s="27"/>
      <c r="H18" s="27"/>
      <c r="I18" s="28"/>
      <c r="J18" s="27"/>
      <c r="K18" s="27"/>
      <c r="L18" s="69">
        <f>SUM(L17)</f>
        <v>394849</v>
      </c>
      <c r="M18" s="69">
        <f>SUM(M17)</f>
        <v>227763</v>
      </c>
      <c r="N18" s="64">
        <f>L18/M18</f>
        <v>1.7335958869526658</v>
      </c>
      <c r="O18" s="29"/>
      <c r="P18" s="30"/>
      <c r="Q18" s="45"/>
      <c r="R18" s="25"/>
      <c r="S18" s="27"/>
      <c r="T18" s="25"/>
      <c r="U18" s="25"/>
      <c r="V18" s="25"/>
      <c r="W18" s="31"/>
    </row>
    <row r="19" spans="1:23" x14ac:dyDescent="0.25">
      <c r="A19" s="17"/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17"/>
    </row>
    <row r="20" spans="1:23" ht="15.75" thickBot="1" x14ac:dyDescent="0.3">
      <c r="A20" s="17" t="s">
        <v>1626</v>
      </c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17"/>
    </row>
    <row r="21" spans="1:23" x14ac:dyDescent="0.25">
      <c r="A21" s="8" t="s">
        <v>1627</v>
      </c>
      <c r="B21" s="9" t="s">
        <v>1628</v>
      </c>
      <c r="C21" s="10">
        <v>45047</v>
      </c>
      <c r="D21" s="11">
        <v>625000</v>
      </c>
      <c r="E21" s="9" t="s">
        <v>36</v>
      </c>
      <c r="F21" s="9" t="s">
        <v>26</v>
      </c>
      <c r="G21" s="11">
        <v>625000</v>
      </c>
      <c r="H21" s="11">
        <v>344600</v>
      </c>
      <c r="I21" s="12">
        <f>H21/G21*100</f>
        <v>55.135999999999996</v>
      </c>
      <c r="J21" s="11">
        <v>689201</v>
      </c>
      <c r="K21" s="11">
        <v>215091</v>
      </c>
      <c r="L21" s="67">
        <f>G21-K21</f>
        <v>409909</v>
      </c>
      <c r="M21" s="67">
        <v>388614</v>
      </c>
      <c r="N21" s="62">
        <f>L21/M21</f>
        <v>1.0547973052952286</v>
      </c>
      <c r="O21" s="13">
        <v>2853</v>
      </c>
      <c r="P21" s="14">
        <f>L21/O21</f>
        <v>143.67648089730108</v>
      </c>
      <c r="Q21" s="43" t="s">
        <v>1629</v>
      </c>
      <c r="R21" s="9" t="s">
        <v>28</v>
      </c>
      <c r="S21" s="11">
        <v>215091</v>
      </c>
      <c r="T21" s="9" t="s">
        <v>1630</v>
      </c>
      <c r="U21" s="9" t="s">
        <v>30</v>
      </c>
      <c r="V21" s="9">
        <v>52</v>
      </c>
      <c r="W21" s="15" t="s">
        <v>31</v>
      </c>
    </row>
    <row r="22" spans="1:23" x14ac:dyDescent="0.25">
      <c r="A22" s="16" t="s">
        <v>1631</v>
      </c>
      <c r="B22" s="17" t="s">
        <v>1632</v>
      </c>
      <c r="C22" s="18">
        <v>45576</v>
      </c>
      <c r="D22" s="19">
        <v>1800000</v>
      </c>
      <c r="E22" s="17" t="s">
        <v>25</v>
      </c>
      <c r="F22" s="17" t="s">
        <v>26</v>
      </c>
      <c r="G22" s="19">
        <v>1800000</v>
      </c>
      <c r="H22" s="19">
        <v>708420</v>
      </c>
      <c r="I22" s="20">
        <f>H22/G22*100</f>
        <v>39.356666666666669</v>
      </c>
      <c r="J22" s="19">
        <v>1416844</v>
      </c>
      <c r="K22" s="19">
        <v>217595</v>
      </c>
      <c r="L22" s="68">
        <f>G22-K22</f>
        <v>1582405</v>
      </c>
      <c r="M22" s="68">
        <v>982990</v>
      </c>
      <c r="N22" s="63">
        <f>L22/M22</f>
        <v>1.6097874851219238</v>
      </c>
      <c r="O22" s="21">
        <v>3857</v>
      </c>
      <c r="P22" s="22">
        <f>L22/O22</f>
        <v>410.26834327197304</v>
      </c>
      <c r="Q22" s="44" t="s">
        <v>1629</v>
      </c>
      <c r="R22" s="17" t="s">
        <v>28</v>
      </c>
      <c r="S22" s="19">
        <v>217595</v>
      </c>
      <c r="T22" s="17" t="s">
        <v>1630</v>
      </c>
      <c r="U22" s="17" t="s">
        <v>30</v>
      </c>
      <c r="V22" s="17">
        <v>91</v>
      </c>
      <c r="W22" s="23" t="s">
        <v>31</v>
      </c>
    </row>
    <row r="23" spans="1:23" ht="15.75" thickBot="1" x14ac:dyDescent="0.3">
      <c r="A23" s="38"/>
      <c r="B23" s="32"/>
      <c r="C23" s="33"/>
      <c r="D23" s="34"/>
      <c r="E23" s="32"/>
      <c r="F23" s="32"/>
      <c r="G23" s="34"/>
      <c r="H23" s="34"/>
      <c r="I23" s="35"/>
      <c r="J23" s="34"/>
      <c r="K23" s="34"/>
      <c r="L23" s="70">
        <f>SUM(L21:L22)</f>
        <v>1992314</v>
      </c>
      <c r="M23" s="70">
        <f>SUM(M21:M22)</f>
        <v>1371604</v>
      </c>
      <c r="N23" s="65">
        <f>L23/M23</f>
        <v>1.4525431538549027</v>
      </c>
      <c r="O23" s="36"/>
      <c r="P23" s="37"/>
      <c r="Q23" s="46"/>
      <c r="R23" s="32"/>
      <c r="S23" s="34"/>
      <c r="T23" s="32"/>
      <c r="U23" s="32"/>
      <c r="V23" s="32"/>
      <c r="W23" s="39"/>
    </row>
    <row r="24" spans="1:23" ht="15.75" thickTop="1" x14ac:dyDescent="0.25">
      <c r="A24" s="16"/>
      <c r="B24" s="17"/>
      <c r="C24" s="18"/>
      <c r="D24" s="19"/>
      <c r="E24" s="17"/>
      <c r="F24" s="17"/>
      <c r="G24" s="19"/>
      <c r="H24" s="19"/>
      <c r="I24" s="20"/>
      <c r="J24" s="19"/>
      <c r="K24" s="19"/>
      <c r="L24" s="68"/>
      <c r="M24" s="68"/>
      <c r="N24" s="63"/>
      <c r="O24" s="21"/>
      <c r="P24" s="22"/>
      <c r="Q24" s="44"/>
      <c r="R24" s="17"/>
      <c r="S24" s="19"/>
      <c r="T24" s="17"/>
      <c r="U24" s="17"/>
      <c r="V24" s="17"/>
      <c r="W24" s="23"/>
    </row>
    <row r="25" spans="1:23" x14ac:dyDescent="0.25">
      <c r="A25" s="16" t="s">
        <v>1633</v>
      </c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68"/>
      <c r="M25" s="68"/>
      <c r="N25" s="63"/>
      <c r="O25" s="21"/>
      <c r="P25" s="22"/>
      <c r="Q25" s="44"/>
      <c r="R25" s="17"/>
      <c r="S25" s="19"/>
      <c r="T25" s="17"/>
      <c r="U25" s="17"/>
      <c r="V25" s="17"/>
      <c r="W25" s="23"/>
    </row>
    <row r="26" spans="1:23" x14ac:dyDescent="0.25">
      <c r="A26" s="16" t="s">
        <v>1634</v>
      </c>
      <c r="B26" s="17" t="s">
        <v>1635</v>
      </c>
      <c r="C26" s="18">
        <v>45139</v>
      </c>
      <c r="D26" s="19">
        <v>833762</v>
      </c>
      <c r="E26" s="17" t="s">
        <v>25</v>
      </c>
      <c r="F26" s="17" t="s">
        <v>26</v>
      </c>
      <c r="G26" s="19">
        <v>833762</v>
      </c>
      <c r="H26" s="19">
        <v>369410</v>
      </c>
      <c r="I26" s="20">
        <f>H26/G26*100</f>
        <v>44.306408783321857</v>
      </c>
      <c r="J26" s="19">
        <v>738822</v>
      </c>
      <c r="K26" s="19">
        <v>201465</v>
      </c>
      <c r="L26" s="68">
        <f>G26-K26</f>
        <v>632297</v>
      </c>
      <c r="M26" s="68">
        <v>419810</v>
      </c>
      <c r="N26" s="63">
        <f>L26/M26</f>
        <v>1.5061504013720493</v>
      </c>
      <c r="O26" s="21">
        <v>2409</v>
      </c>
      <c r="P26" s="22">
        <f>L26/O26</f>
        <v>262.47281029472811</v>
      </c>
      <c r="Q26" s="44" t="s">
        <v>1629</v>
      </c>
      <c r="R26" s="17" t="s">
        <v>97</v>
      </c>
      <c r="S26" s="19">
        <v>201465</v>
      </c>
      <c r="T26" s="17" t="s">
        <v>1630</v>
      </c>
      <c r="U26" s="17" t="s">
        <v>30</v>
      </c>
      <c r="V26" s="17">
        <v>60</v>
      </c>
      <c r="W26" s="23" t="s">
        <v>31</v>
      </c>
    </row>
    <row r="27" spans="1:23" ht="15.75" thickBot="1" x14ac:dyDescent="0.3">
      <c r="A27" s="24"/>
      <c r="B27" s="25"/>
      <c r="C27" s="26"/>
      <c r="D27" s="27"/>
      <c r="E27" s="25"/>
      <c r="F27" s="25"/>
      <c r="G27" s="27"/>
      <c r="H27" s="27"/>
      <c r="I27" s="28"/>
      <c r="J27" s="27"/>
      <c r="K27" s="27"/>
      <c r="L27" s="69">
        <f>SUM(L26)</f>
        <v>632297</v>
      </c>
      <c r="M27" s="69">
        <f>SUM(M26)</f>
        <v>419810</v>
      </c>
      <c r="N27" s="64">
        <f>L27/M27</f>
        <v>1.5061504013720493</v>
      </c>
      <c r="O27" s="29"/>
      <c r="P27" s="30"/>
      <c r="Q27" s="45"/>
      <c r="R27" s="25"/>
      <c r="S27" s="27"/>
      <c r="T27" s="25"/>
      <c r="U27" s="25"/>
      <c r="V27" s="25"/>
      <c r="W27" s="31"/>
    </row>
    <row r="28" spans="1:23" x14ac:dyDescent="0.25">
      <c r="A28" s="17"/>
      <c r="B28" s="17"/>
      <c r="C28" s="18"/>
      <c r="D28" s="19"/>
      <c r="E28" s="17"/>
      <c r="F28" s="17"/>
      <c r="G28" s="19"/>
      <c r="H28" s="19"/>
      <c r="I28" s="20"/>
      <c r="J28" s="19"/>
      <c r="K28" s="19"/>
      <c r="L28" s="68"/>
      <c r="M28" s="68"/>
      <c r="N28" s="63"/>
      <c r="O28" s="21"/>
      <c r="P28" s="22"/>
      <c r="Q28" s="44"/>
      <c r="R28" s="17"/>
      <c r="S28" s="19"/>
      <c r="T28" s="17"/>
      <c r="U28" s="17"/>
      <c r="V28" s="17"/>
      <c r="W28" s="17"/>
    </row>
    <row r="29" spans="1:23" ht="15.75" thickBot="1" x14ac:dyDescent="0.3">
      <c r="A29" s="17" t="s">
        <v>1636</v>
      </c>
      <c r="B29" s="17"/>
      <c r="C29" s="18"/>
      <c r="D29" s="19"/>
      <c r="E29" s="17"/>
      <c r="F29" s="17"/>
      <c r="G29" s="19"/>
      <c r="H29" s="19"/>
      <c r="I29" s="20"/>
      <c r="J29" s="19"/>
      <c r="K29" s="19"/>
      <c r="L29" s="68"/>
      <c r="M29" s="68"/>
      <c r="N29" s="63"/>
      <c r="O29" s="21"/>
      <c r="P29" s="22"/>
      <c r="Q29" s="44"/>
      <c r="R29" s="17"/>
      <c r="S29" s="19"/>
      <c r="T29" s="17"/>
      <c r="U29" s="17"/>
      <c r="V29" s="17"/>
      <c r="W29" s="17"/>
    </row>
    <row r="30" spans="1:23" x14ac:dyDescent="0.25">
      <c r="A30" s="8" t="s">
        <v>1637</v>
      </c>
      <c r="B30" s="9" t="s">
        <v>1638</v>
      </c>
      <c r="C30" s="10">
        <v>45093</v>
      </c>
      <c r="D30" s="11">
        <v>1650000</v>
      </c>
      <c r="E30" s="9" t="s">
        <v>25</v>
      </c>
      <c r="F30" s="9" t="s">
        <v>26</v>
      </c>
      <c r="G30" s="11">
        <v>1650000</v>
      </c>
      <c r="H30" s="11">
        <v>822280</v>
      </c>
      <c r="I30" s="12">
        <f>H30/G30*100</f>
        <v>49.835151515151516</v>
      </c>
      <c r="J30" s="11">
        <v>1644559</v>
      </c>
      <c r="K30" s="11">
        <v>176240</v>
      </c>
      <c r="L30" s="67">
        <f>G30-K30</f>
        <v>1473760</v>
      </c>
      <c r="M30" s="67">
        <v>1063999</v>
      </c>
      <c r="N30" s="62">
        <f>L30/M30</f>
        <v>1.385114083753838</v>
      </c>
      <c r="O30" s="13">
        <v>5317</v>
      </c>
      <c r="P30" s="14">
        <f>L30/O30</f>
        <v>277.17886025954488</v>
      </c>
      <c r="Q30" s="43" t="s">
        <v>1639</v>
      </c>
      <c r="R30" s="9" t="s">
        <v>28</v>
      </c>
      <c r="S30" s="11">
        <v>176240</v>
      </c>
      <c r="T30" s="9" t="s">
        <v>1630</v>
      </c>
      <c r="U30" s="9" t="s">
        <v>30</v>
      </c>
      <c r="V30" s="9">
        <v>66</v>
      </c>
      <c r="W30" s="15" t="s">
        <v>31</v>
      </c>
    </row>
    <row r="31" spans="1:23" ht="15.75" thickBot="1" x14ac:dyDescent="0.3">
      <c r="A31" s="24"/>
      <c r="B31" s="25"/>
      <c r="C31" s="26"/>
      <c r="D31" s="27"/>
      <c r="E31" s="25"/>
      <c r="F31" s="25"/>
      <c r="G31" s="27"/>
      <c r="H31" s="27"/>
      <c r="I31" s="28"/>
      <c r="J31" s="27"/>
      <c r="K31" s="27"/>
      <c r="L31" s="69">
        <f>SUM(L30)</f>
        <v>1473760</v>
      </c>
      <c r="M31" s="69">
        <f>SUM(M30)</f>
        <v>1063999</v>
      </c>
      <c r="N31" s="64">
        <f>L31/M31</f>
        <v>1.385114083753838</v>
      </c>
      <c r="O31" s="29"/>
      <c r="P31" s="30"/>
      <c r="Q31" s="45"/>
      <c r="R31" s="25"/>
      <c r="S31" s="27"/>
      <c r="T31" s="25"/>
      <c r="U31" s="25"/>
      <c r="V31" s="25"/>
      <c r="W31" s="31"/>
    </row>
    <row r="32" spans="1:23" x14ac:dyDescent="0.25">
      <c r="A32" s="17"/>
      <c r="B32" s="17"/>
      <c r="C32" s="18"/>
      <c r="D32" s="19"/>
      <c r="E32" s="17"/>
      <c r="F32" s="17"/>
      <c r="G32" s="19"/>
      <c r="H32" s="19"/>
      <c r="I32" s="20"/>
      <c r="J32" s="19"/>
      <c r="K32" s="19"/>
      <c r="L32" s="68"/>
      <c r="M32" s="68"/>
      <c r="N32" s="63"/>
      <c r="O32" s="21"/>
      <c r="P32" s="22"/>
      <c r="Q32" s="44"/>
      <c r="R32" s="17"/>
      <c r="S32" s="19"/>
      <c r="T32" s="17"/>
      <c r="U32" s="17"/>
      <c r="V32" s="17"/>
      <c r="W32" s="17"/>
    </row>
    <row r="33" spans="1:23" ht="15.75" thickBot="1" x14ac:dyDescent="0.3">
      <c r="A33" s="17" t="s">
        <v>1640</v>
      </c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17"/>
    </row>
    <row r="34" spans="1:23" x14ac:dyDescent="0.25">
      <c r="A34" s="8" t="s">
        <v>1641</v>
      </c>
      <c r="B34" s="9" t="s">
        <v>1642</v>
      </c>
      <c r="C34" s="10">
        <v>45139</v>
      </c>
      <c r="D34" s="11">
        <v>2160000</v>
      </c>
      <c r="E34" s="9" t="s">
        <v>36</v>
      </c>
      <c r="F34" s="9" t="s">
        <v>26</v>
      </c>
      <c r="G34" s="11">
        <v>2160000</v>
      </c>
      <c r="H34" s="11">
        <v>674810</v>
      </c>
      <c r="I34" s="12">
        <f>H34/G34*100</f>
        <v>31.2412037037037</v>
      </c>
      <c r="J34" s="11">
        <v>1349620</v>
      </c>
      <c r="K34" s="11">
        <v>173543</v>
      </c>
      <c r="L34" s="67">
        <f>G34-K34</f>
        <v>1986457</v>
      </c>
      <c r="M34" s="67">
        <v>1069160</v>
      </c>
      <c r="N34" s="62">
        <f>L34/M34</f>
        <v>1.8579604549365858</v>
      </c>
      <c r="O34" s="13">
        <v>4800</v>
      </c>
      <c r="P34" s="14">
        <f>L34/O34</f>
        <v>413.84520833333335</v>
      </c>
      <c r="Q34" s="43" t="s">
        <v>1643</v>
      </c>
      <c r="R34" s="9" t="s">
        <v>28</v>
      </c>
      <c r="S34" s="11">
        <v>173543</v>
      </c>
      <c r="T34" s="9" t="s">
        <v>1630</v>
      </c>
      <c r="U34" s="9" t="s">
        <v>125</v>
      </c>
      <c r="V34" s="9">
        <v>65</v>
      </c>
      <c r="W34" s="15" t="s">
        <v>31</v>
      </c>
    </row>
    <row r="35" spans="1:23" ht="15.75" thickBot="1" x14ac:dyDescent="0.3">
      <c r="A35" s="24"/>
      <c r="B35" s="25"/>
      <c r="C35" s="26"/>
      <c r="D35" s="27"/>
      <c r="E35" s="25"/>
      <c r="F35" s="25"/>
      <c r="G35" s="27"/>
      <c r="H35" s="27"/>
      <c r="I35" s="28"/>
      <c r="J35" s="27"/>
      <c r="K35" s="27"/>
      <c r="L35" s="69">
        <f>SUM(L34)</f>
        <v>1986457</v>
      </c>
      <c r="M35" s="69">
        <f>SUM(M34)</f>
        <v>1069160</v>
      </c>
      <c r="N35" s="64">
        <f>L35/M35</f>
        <v>1.8579604549365858</v>
      </c>
      <c r="O35" s="29"/>
      <c r="P35" s="30"/>
      <c r="Q35" s="45"/>
      <c r="R35" s="25"/>
      <c r="S35" s="27"/>
      <c r="T35" s="25"/>
      <c r="U35" s="25"/>
      <c r="V35" s="25"/>
      <c r="W35" s="31"/>
    </row>
    <row r="36" spans="1:23" x14ac:dyDescent="0.25">
      <c r="A36" s="17"/>
      <c r="B36" s="17"/>
      <c r="C36" s="18"/>
      <c r="D36" s="19"/>
      <c r="E36" s="17"/>
      <c r="F36" s="17"/>
      <c r="G36" s="19"/>
      <c r="H36" s="19"/>
      <c r="I36" s="20"/>
      <c r="J36" s="19"/>
      <c r="K36" s="19"/>
      <c r="L36" s="68"/>
      <c r="M36" s="68"/>
      <c r="N36" s="63"/>
      <c r="O36" s="21"/>
      <c r="P36" s="22"/>
      <c r="Q36" s="44"/>
      <c r="R36" s="17"/>
      <c r="S36" s="19"/>
      <c r="T36" s="17"/>
      <c r="U36" s="17"/>
      <c r="V36" s="17"/>
      <c r="W36" s="17"/>
    </row>
    <row r="37" spans="1:23" ht="15.75" thickBot="1" x14ac:dyDescent="0.3">
      <c r="A37" s="17" t="s">
        <v>1644</v>
      </c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17"/>
    </row>
    <row r="38" spans="1:23" x14ac:dyDescent="0.25">
      <c r="A38" s="8" t="s">
        <v>1645</v>
      </c>
      <c r="B38" s="9" t="s">
        <v>1646</v>
      </c>
      <c r="C38" s="10">
        <v>45387</v>
      </c>
      <c r="D38" s="11">
        <v>790000</v>
      </c>
      <c r="E38" s="9" t="s">
        <v>1647</v>
      </c>
      <c r="F38" s="9" t="s">
        <v>26</v>
      </c>
      <c r="G38" s="11">
        <v>790000</v>
      </c>
      <c r="H38" s="11">
        <v>415370</v>
      </c>
      <c r="I38" s="12">
        <f>H38/G38*100</f>
        <v>52.57848101265823</v>
      </c>
      <c r="J38" s="11">
        <v>830747</v>
      </c>
      <c r="K38" s="11">
        <v>210395</v>
      </c>
      <c r="L38" s="67">
        <f>G38-K38</f>
        <v>579605</v>
      </c>
      <c r="M38" s="67">
        <v>548984</v>
      </c>
      <c r="N38" s="62">
        <f>L38/M38</f>
        <v>1.0557775818603092</v>
      </c>
      <c r="O38" s="13">
        <v>3472</v>
      </c>
      <c r="P38" s="14">
        <f>L38/O38</f>
        <v>166.93692396313364</v>
      </c>
      <c r="Q38" s="43" t="s">
        <v>1648</v>
      </c>
      <c r="R38" s="9" t="s">
        <v>28</v>
      </c>
      <c r="S38" s="11">
        <v>210395</v>
      </c>
      <c r="T38" s="9" t="s">
        <v>1649</v>
      </c>
      <c r="U38" s="9" t="s">
        <v>30</v>
      </c>
      <c r="V38" s="9">
        <v>59</v>
      </c>
      <c r="W38" s="15" t="s">
        <v>31</v>
      </c>
    </row>
    <row r="39" spans="1:23" x14ac:dyDescent="0.25">
      <c r="A39" s="16" t="s">
        <v>1650</v>
      </c>
      <c r="B39" s="17" t="s">
        <v>1651</v>
      </c>
      <c r="C39" s="18">
        <v>45583</v>
      </c>
      <c r="D39" s="19">
        <v>585000</v>
      </c>
      <c r="E39" s="17" t="s">
        <v>25</v>
      </c>
      <c r="F39" s="17" t="s">
        <v>26</v>
      </c>
      <c r="G39" s="19">
        <v>585000</v>
      </c>
      <c r="H39" s="19">
        <v>355360</v>
      </c>
      <c r="I39" s="20">
        <f>H39/G39*100</f>
        <v>60.74529914529915</v>
      </c>
      <c r="J39" s="19">
        <v>710725</v>
      </c>
      <c r="K39" s="19">
        <v>173134</v>
      </c>
      <c r="L39" s="68">
        <f>G39-K39</f>
        <v>411866</v>
      </c>
      <c r="M39" s="68">
        <v>475744</v>
      </c>
      <c r="N39" s="63">
        <f>L39/M39</f>
        <v>0.86573030873747225</v>
      </c>
      <c r="O39" s="21">
        <v>2769</v>
      </c>
      <c r="P39" s="22">
        <f>L39/O39</f>
        <v>148.74178403755869</v>
      </c>
      <c r="Q39" s="44" t="s">
        <v>1648</v>
      </c>
      <c r="R39" s="17" t="s">
        <v>28</v>
      </c>
      <c r="S39" s="19">
        <v>173134</v>
      </c>
      <c r="T39" s="17" t="s">
        <v>1649</v>
      </c>
      <c r="U39" s="17" t="s">
        <v>30</v>
      </c>
      <c r="V39" s="17">
        <v>59</v>
      </c>
      <c r="W39" s="23" t="s">
        <v>31</v>
      </c>
    </row>
    <row r="40" spans="1:23" x14ac:dyDescent="0.25">
      <c r="A40" s="16" t="s">
        <v>1652</v>
      </c>
      <c r="B40" s="17" t="s">
        <v>1653</v>
      </c>
      <c r="C40" s="18">
        <v>45512</v>
      </c>
      <c r="D40" s="19">
        <v>650000</v>
      </c>
      <c r="E40" s="17" t="s">
        <v>25</v>
      </c>
      <c r="F40" s="17" t="s">
        <v>26</v>
      </c>
      <c r="G40" s="19">
        <v>650000</v>
      </c>
      <c r="H40" s="19">
        <v>351610</v>
      </c>
      <c r="I40" s="20">
        <f>H40/G40*100</f>
        <v>54.093846153846158</v>
      </c>
      <c r="J40" s="19">
        <v>703217</v>
      </c>
      <c r="K40" s="19">
        <v>183497</v>
      </c>
      <c r="L40" s="68">
        <f>G40-K40</f>
        <v>466503</v>
      </c>
      <c r="M40" s="68">
        <v>459929</v>
      </c>
      <c r="N40" s="63">
        <f>L40/M40</f>
        <v>1.0142935105201021</v>
      </c>
      <c r="O40" s="21">
        <v>3367</v>
      </c>
      <c r="P40" s="22">
        <f>L40/O40</f>
        <v>138.55152955152954</v>
      </c>
      <c r="Q40" s="44" t="s">
        <v>1648</v>
      </c>
      <c r="R40" s="17" t="s">
        <v>28</v>
      </c>
      <c r="S40" s="19">
        <v>183497</v>
      </c>
      <c r="T40" s="17" t="s">
        <v>1649</v>
      </c>
      <c r="U40" s="17" t="s">
        <v>30</v>
      </c>
      <c r="V40" s="17">
        <v>55</v>
      </c>
      <c r="W40" s="23" t="s">
        <v>31</v>
      </c>
    </row>
    <row r="41" spans="1:23" x14ac:dyDescent="0.25">
      <c r="A41" s="16" t="s">
        <v>1654</v>
      </c>
      <c r="B41" s="17" t="s">
        <v>1655</v>
      </c>
      <c r="C41" s="18">
        <v>45379</v>
      </c>
      <c r="D41" s="19">
        <v>755000</v>
      </c>
      <c r="E41" s="17" t="s">
        <v>25</v>
      </c>
      <c r="F41" s="17" t="s">
        <v>26</v>
      </c>
      <c r="G41" s="19">
        <v>755000</v>
      </c>
      <c r="H41" s="19">
        <v>354290</v>
      </c>
      <c r="I41" s="20">
        <f>H41/G41*100</f>
        <v>46.925827814569537</v>
      </c>
      <c r="J41" s="19">
        <v>708574</v>
      </c>
      <c r="K41" s="19">
        <v>172304</v>
      </c>
      <c r="L41" s="68">
        <f>G41-K41</f>
        <v>582696</v>
      </c>
      <c r="M41" s="68">
        <v>474575</v>
      </c>
      <c r="N41" s="63">
        <f>L41/M41</f>
        <v>1.227827003108044</v>
      </c>
      <c r="O41" s="21">
        <v>2597</v>
      </c>
      <c r="P41" s="22">
        <f>L41/O41</f>
        <v>224.37273777435502</v>
      </c>
      <c r="Q41" s="44" t="s">
        <v>1648</v>
      </c>
      <c r="R41" s="17" t="s">
        <v>28</v>
      </c>
      <c r="S41" s="19">
        <v>164210</v>
      </c>
      <c r="T41" s="17" t="s">
        <v>1649</v>
      </c>
      <c r="U41" s="17" t="s">
        <v>30</v>
      </c>
      <c r="V41" s="17">
        <v>57</v>
      </c>
      <c r="W41" s="23" t="s">
        <v>31</v>
      </c>
    </row>
    <row r="42" spans="1:23" ht="15.75" thickBot="1" x14ac:dyDescent="0.3">
      <c r="A42" s="38"/>
      <c r="B42" s="32"/>
      <c r="C42" s="33"/>
      <c r="D42" s="34"/>
      <c r="E42" s="32"/>
      <c r="F42" s="32"/>
      <c r="G42" s="34"/>
      <c r="H42" s="34"/>
      <c r="I42" s="35"/>
      <c r="J42" s="34"/>
      <c r="K42" s="34"/>
      <c r="L42" s="70">
        <f>SUM(L38:L41)</f>
        <v>2040670</v>
      </c>
      <c r="M42" s="70">
        <f>SUM(M38:M41)</f>
        <v>1959232</v>
      </c>
      <c r="N42" s="65">
        <f>L42/M42</f>
        <v>1.0415662871982492</v>
      </c>
      <c r="O42" s="36"/>
      <c r="P42" s="37"/>
      <c r="Q42" s="46"/>
      <c r="R42" s="32"/>
      <c r="S42" s="34"/>
      <c r="T42" s="32"/>
      <c r="U42" s="32"/>
      <c r="V42" s="32"/>
      <c r="W42" s="39"/>
    </row>
    <row r="43" spans="1:23" ht="15.75" thickTop="1" x14ac:dyDescent="0.25">
      <c r="A43" s="16"/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23"/>
    </row>
    <row r="44" spans="1:23" x14ac:dyDescent="0.25">
      <c r="A44" s="16" t="s">
        <v>1656</v>
      </c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23"/>
    </row>
    <row r="45" spans="1:23" x14ac:dyDescent="0.25">
      <c r="A45" s="16" t="s">
        <v>1657</v>
      </c>
      <c r="B45" s="17" t="s">
        <v>1658</v>
      </c>
      <c r="C45" s="18">
        <v>45565</v>
      </c>
      <c r="D45" s="19">
        <v>615000</v>
      </c>
      <c r="E45" s="17" t="s">
        <v>36</v>
      </c>
      <c r="F45" s="17" t="s">
        <v>26</v>
      </c>
      <c r="G45" s="19">
        <v>615000</v>
      </c>
      <c r="H45" s="19">
        <v>353630</v>
      </c>
      <c r="I45" s="20">
        <f>H45/G45*100</f>
        <v>57.500813008130081</v>
      </c>
      <c r="J45" s="19">
        <v>707256</v>
      </c>
      <c r="K45" s="19">
        <v>200812</v>
      </c>
      <c r="L45" s="68">
        <f>G45-K45</f>
        <v>414188</v>
      </c>
      <c r="M45" s="68">
        <v>337629</v>
      </c>
      <c r="N45" s="63">
        <f>L45/M45</f>
        <v>1.2267548107538155</v>
      </c>
      <c r="O45" s="21">
        <v>2003</v>
      </c>
      <c r="P45" s="22">
        <f>L45/O45</f>
        <v>206.7838242636046</v>
      </c>
      <c r="Q45" s="44" t="s">
        <v>1648</v>
      </c>
      <c r="R45" s="17" t="s">
        <v>97</v>
      </c>
      <c r="S45" s="19">
        <v>200812</v>
      </c>
      <c r="T45" s="17" t="s">
        <v>1649</v>
      </c>
      <c r="U45" s="17" t="s">
        <v>30</v>
      </c>
      <c r="V45" s="17">
        <v>51</v>
      </c>
      <c r="W45" s="23" t="s">
        <v>31</v>
      </c>
    </row>
    <row r="46" spans="1:23" x14ac:dyDescent="0.25">
      <c r="A46" s="16" t="s">
        <v>1659</v>
      </c>
      <c r="B46" s="17" t="s">
        <v>1660</v>
      </c>
      <c r="C46" s="18">
        <v>45194</v>
      </c>
      <c r="D46" s="19">
        <v>682000</v>
      </c>
      <c r="E46" s="17" t="s">
        <v>25</v>
      </c>
      <c r="F46" s="17" t="s">
        <v>26</v>
      </c>
      <c r="G46" s="19">
        <v>682000</v>
      </c>
      <c r="H46" s="19">
        <v>411030</v>
      </c>
      <c r="I46" s="20">
        <f>H46/G46*100</f>
        <v>60.268328445747798</v>
      </c>
      <c r="J46" s="19">
        <v>822062</v>
      </c>
      <c r="K46" s="19">
        <v>189486</v>
      </c>
      <c r="L46" s="68">
        <f>G46-K46</f>
        <v>492514</v>
      </c>
      <c r="M46" s="68">
        <v>421717</v>
      </c>
      <c r="N46" s="63">
        <f>L46/M46</f>
        <v>1.1678779845251674</v>
      </c>
      <c r="O46" s="21">
        <v>2838</v>
      </c>
      <c r="P46" s="22">
        <f>L46/O46</f>
        <v>173.54263565891472</v>
      </c>
      <c r="Q46" s="44" t="s">
        <v>1648</v>
      </c>
      <c r="R46" s="17" t="s">
        <v>97</v>
      </c>
      <c r="S46" s="19">
        <v>189486</v>
      </c>
      <c r="T46" s="17" t="s">
        <v>1649</v>
      </c>
      <c r="U46" s="17" t="s">
        <v>30</v>
      </c>
      <c r="V46" s="17">
        <v>55</v>
      </c>
      <c r="W46" s="23" t="s">
        <v>31</v>
      </c>
    </row>
    <row r="47" spans="1:23" x14ac:dyDescent="0.25">
      <c r="A47" s="16" t="s">
        <v>1661</v>
      </c>
      <c r="B47" s="17" t="s">
        <v>1662</v>
      </c>
      <c r="C47" s="18">
        <v>45350</v>
      </c>
      <c r="D47" s="19">
        <v>725000</v>
      </c>
      <c r="E47" s="17" t="s">
        <v>25</v>
      </c>
      <c r="F47" s="17" t="s">
        <v>26</v>
      </c>
      <c r="G47" s="19">
        <v>725000</v>
      </c>
      <c r="H47" s="19">
        <v>339680</v>
      </c>
      <c r="I47" s="20">
        <f>H47/G47*100</f>
        <v>46.852413793103445</v>
      </c>
      <c r="J47" s="19">
        <v>679353</v>
      </c>
      <c r="K47" s="19">
        <v>177361</v>
      </c>
      <c r="L47" s="68">
        <f>G47-K47</f>
        <v>547639</v>
      </c>
      <c r="M47" s="68">
        <v>334661</v>
      </c>
      <c r="N47" s="63">
        <f>L47/M47</f>
        <v>1.6363992218991756</v>
      </c>
      <c r="O47" s="21">
        <v>1940</v>
      </c>
      <c r="P47" s="22">
        <f>L47/O47</f>
        <v>282.28814432989691</v>
      </c>
      <c r="Q47" s="44" t="s">
        <v>1648</v>
      </c>
      <c r="R47" s="17" t="s">
        <v>97</v>
      </c>
      <c r="S47" s="19">
        <v>172776</v>
      </c>
      <c r="T47" s="17" t="s">
        <v>1649</v>
      </c>
      <c r="U47" s="17" t="s">
        <v>30</v>
      </c>
      <c r="V47" s="17">
        <v>45</v>
      </c>
      <c r="W47" s="23" t="s">
        <v>31</v>
      </c>
    </row>
    <row r="48" spans="1:23" x14ac:dyDescent="0.25">
      <c r="A48" s="16" t="s">
        <v>1663</v>
      </c>
      <c r="B48" s="17" t="s">
        <v>1664</v>
      </c>
      <c r="C48" s="18">
        <v>45189</v>
      </c>
      <c r="D48" s="19">
        <v>865000</v>
      </c>
      <c r="E48" s="17" t="s">
        <v>36</v>
      </c>
      <c r="F48" s="17" t="s">
        <v>26</v>
      </c>
      <c r="G48" s="19">
        <v>865000</v>
      </c>
      <c r="H48" s="19">
        <v>425050</v>
      </c>
      <c r="I48" s="20">
        <f>H48/G48*100</f>
        <v>49.138728323699418</v>
      </c>
      <c r="J48" s="19">
        <v>850108</v>
      </c>
      <c r="K48" s="19">
        <v>158384</v>
      </c>
      <c r="L48" s="68">
        <f>G48-K48</f>
        <v>706616</v>
      </c>
      <c r="M48" s="68">
        <v>461149</v>
      </c>
      <c r="N48" s="63">
        <f>L48/M48</f>
        <v>1.5322943343691517</v>
      </c>
      <c r="O48" s="21">
        <v>3669</v>
      </c>
      <c r="P48" s="22">
        <f>L48/O48</f>
        <v>192.59089670209866</v>
      </c>
      <c r="Q48" s="44" t="s">
        <v>1648</v>
      </c>
      <c r="R48" s="17" t="s">
        <v>97</v>
      </c>
      <c r="S48" s="19">
        <v>158384</v>
      </c>
      <c r="T48" s="17" t="s">
        <v>1649</v>
      </c>
      <c r="U48" s="17" t="s">
        <v>30</v>
      </c>
      <c r="V48" s="17">
        <v>45</v>
      </c>
      <c r="W48" s="23" t="s">
        <v>31</v>
      </c>
    </row>
    <row r="49" spans="1:23" ht="15.75" thickBot="1" x14ac:dyDescent="0.3">
      <c r="A49" s="38"/>
      <c r="B49" s="32"/>
      <c r="C49" s="33"/>
      <c r="D49" s="34"/>
      <c r="E49" s="32"/>
      <c r="F49" s="32"/>
      <c r="G49" s="34"/>
      <c r="H49" s="34"/>
      <c r="I49" s="35"/>
      <c r="J49" s="34"/>
      <c r="K49" s="34"/>
      <c r="L49" s="70">
        <f>SUM(L45:L48)</f>
        <v>2160957</v>
      </c>
      <c r="M49" s="70">
        <f>SUM(M45:M48)</f>
        <v>1555156</v>
      </c>
      <c r="N49" s="65">
        <f>L49/M49</f>
        <v>1.3895435570450809</v>
      </c>
      <c r="O49" s="36"/>
      <c r="P49" s="37"/>
      <c r="Q49" s="46"/>
      <c r="R49" s="32"/>
      <c r="S49" s="34"/>
      <c r="T49" s="32"/>
      <c r="U49" s="32"/>
      <c r="V49" s="32"/>
      <c r="W49" s="39"/>
    </row>
    <row r="50" spans="1:23" ht="15.75" thickTop="1" x14ac:dyDescent="0.25">
      <c r="A50" s="16"/>
      <c r="B50" s="17"/>
      <c r="C50" s="18"/>
      <c r="D50" s="19"/>
      <c r="E50" s="17"/>
      <c r="F50" s="17"/>
      <c r="G50" s="19"/>
      <c r="H50" s="19"/>
      <c r="I50" s="20"/>
      <c r="J50" s="19"/>
      <c r="K50" s="19"/>
      <c r="L50" s="68"/>
      <c r="M50" s="68"/>
      <c r="N50" s="63"/>
      <c r="O50" s="21"/>
      <c r="P50" s="22"/>
      <c r="Q50" s="44"/>
      <c r="R50" s="17"/>
      <c r="S50" s="19"/>
      <c r="T50" s="17"/>
      <c r="U50" s="17"/>
      <c r="V50" s="17"/>
      <c r="W50" s="23"/>
    </row>
    <row r="51" spans="1:23" x14ac:dyDescent="0.25">
      <c r="A51" s="40" t="s">
        <v>1665</v>
      </c>
      <c r="B51" s="17"/>
      <c r="C51" s="18"/>
      <c r="D51" s="19"/>
      <c r="E51" s="17"/>
      <c r="F51" s="17"/>
      <c r="G51" s="19"/>
      <c r="H51" s="19"/>
      <c r="I51" s="20"/>
      <c r="J51" s="19"/>
      <c r="K51" s="19"/>
      <c r="L51" s="68"/>
      <c r="M51" s="68"/>
      <c r="N51" s="63"/>
      <c r="O51" s="21"/>
      <c r="P51" s="22"/>
      <c r="Q51" s="44"/>
      <c r="R51" s="17"/>
      <c r="S51" s="19"/>
      <c r="T51" s="17"/>
      <c r="U51" s="17"/>
      <c r="V51" s="17"/>
      <c r="W51" s="23"/>
    </row>
    <row r="52" spans="1:23" x14ac:dyDescent="0.25">
      <c r="A52" s="16" t="s">
        <v>1666</v>
      </c>
      <c r="B52" s="17" t="s">
        <v>1667</v>
      </c>
      <c r="C52" s="18">
        <v>45135</v>
      </c>
      <c r="D52" s="19">
        <v>650000</v>
      </c>
      <c r="E52" s="17" t="s">
        <v>36</v>
      </c>
      <c r="F52" s="17" t="s">
        <v>26</v>
      </c>
      <c r="G52" s="19">
        <v>650000</v>
      </c>
      <c r="H52" s="19">
        <v>375940</v>
      </c>
      <c r="I52" s="20">
        <f>H52/G52*100</f>
        <v>57.836923076923071</v>
      </c>
      <c r="J52" s="19">
        <v>751886</v>
      </c>
      <c r="K52" s="19">
        <v>176878</v>
      </c>
      <c r="L52" s="68">
        <f>G52-K52</f>
        <v>473122</v>
      </c>
      <c r="M52" s="68">
        <v>479173</v>
      </c>
      <c r="N52" s="63">
        <f t="shared" ref="N52:N57" si="0">L52/M52</f>
        <v>0.98737199299626643</v>
      </c>
      <c r="O52" s="21">
        <v>2506</v>
      </c>
      <c r="P52" s="22">
        <f>L52/O52</f>
        <v>188.79569034317637</v>
      </c>
      <c r="Q52" s="44" t="s">
        <v>1648</v>
      </c>
      <c r="R52" s="17" t="s">
        <v>85</v>
      </c>
      <c r="S52" s="19">
        <v>175680</v>
      </c>
      <c r="T52" s="17" t="s">
        <v>1649</v>
      </c>
      <c r="U52" s="17" t="s">
        <v>30</v>
      </c>
      <c r="V52" s="17">
        <v>53</v>
      </c>
      <c r="W52" s="23" t="s">
        <v>31</v>
      </c>
    </row>
    <row r="53" spans="1:23" x14ac:dyDescent="0.25">
      <c r="A53" s="16" t="s">
        <v>1668</v>
      </c>
      <c r="B53" s="17" t="s">
        <v>1669</v>
      </c>
      <c r="C53" s="18">
        <v>45455</v>
      </c>
      <c r="D53" s="19">
        <v>698500</v>
      </c>
      <c r="E53" s="17" t="s">
        <v>25</v>
      </c>
      <c r="F53" s="17" t="s">
        <v>26</v>
      </c>
      <c r="G53" s="19">
        <v>698500</v>
      </c>
      <c r="H53" s="19">
        <v>352590</v>
      </c>
      <c r="I53" s="20">
        <f>H53/G53*100</f>
        <v>50.478167501789549</v>
      </c>
      <c r="J53" s="19">
        <v>705179</v>
      </c>
      <c r="K53" s="19">
        <v>195802</v>
      </c>
      <c r="L53" s="68">
        <f>G53-K53</f>
        <v>502698</v>
      </c>
      <c r="M53" s="68">
        <v>424480</v>
      </c>
      <c r="N53" s="63">
        <f t="shared" si="0"/>
        <v>1.1842678100263853</v>
      </c>
      <c r="O53" s="21">
        <v>2895</v>
      </c>
      <c r="P53" s="22">
        <f>L53/O53</f>
        <v>173.64352331606219</v>
      </c>
      <c r="Q53" s="44" t="s">
        <v>1648</v>
      </c>
      <c r="R53" s="17" t="s">
        <v>85</v>
      </c>
      <c r="S53" s="19">
        <v>195802</v>
      </c>
      <c r="T53" s="17" t="s">
        <v>1649</v>
      </c>
      <c r="U53" s="17" t="s">
        <v>30</v>
      </c>
      <c r="V53" s="17">
        <v>52</v>
      </c>
      <c r="W53" s="23" t="s">
        <v>31</v>
      </c>
    </row>
    <row r="54" spans="1:23" x14ac:dyDescent="0.25">
      <c r="A54" s="16" t="s">
        <v>1670</v>
      </c>
      <c r="B54" s="17" t="s">
        <v>1671</v>
      </c>
      <c r="C54" s="18">
        <v>45502</v>
      </c>
      <c r="D54" s="19">
        <v>613500</v>
      </c>
      <c r="E54" s="17" t="s">
        <v>36</v>
      </c>
      <c r="F54" s="17" t="s">
        <v>26</v>
      </c>
      <c r="G54" s="19">
        <v>613500</v>
      </c>
      <c r="H54" s="19">
        <v>292150</v>
      </c>
      <c r="I54" s="20">
        <f>H54/G54*100</f>
        <v>47.620211898940504</v>
      </c>
      <c r="J54" s="19">
        <v>584308</v>
      </c>
      <c r="K54" s="19">
        <v>207128</v>
      </c>
      <c r="L54" s="68">
        <f>G54-K54</f>
        <v>406372</v>
      </c>
      <c r="M54" s="68">
        <v>314316</v>
      </c>
      <c r="N54" s="63">
        <f t="shared" si="0"/>
        <v>1.2928772318303872</v>
      </c>
      <c r="O54" s="21">
        <v>2168</v>
      </c>
      <c r="P54" s="22">
        <f>L54/O54</f>
        <v>187.44095940959409</v>
      </c>
      <c r="Q54" s="44" t="s">
        <v>1648</v>
      </c>
      <c r="R54" s="17" t="s">
        <v>85</v>
      </c>
      <c r="S54" s="19">
        <v>202227</v>
      </c>
      <c r="T54" s="17" t="s">
        <v>1649</v>
      </c>
      <c r="U54" s="17" t="s">
        <v>30</v>
      </c>
      <c r="V54" s="17">
        <v>54</v>
      </c>
      <c r="W54" s="23" t="s">
        <v>31</v>
      </c>
    </row>
    <row r="55" spans="1:23" x14ac:dyDescent="0.25">
      <c r="A55" s="16" t="s">
        <v>1672</v>
      </c>
      <c r="B55" s="17" t="s">
        <v>1673</v>
      </c>
      <c r="C55" s="18">
        <v>45103</v>
      </c>
      <c r="D55" s="19">
        <v>782250</v>
      </c>
      <c r="E55" s="17" t="s">
        <v>36</v>
      </c>
      <c r="F55" s="17" t="s">
        <v>26</v>
      </c>
      <c r="G55" s="19">
        <v>782250</v>
      </c>
      <c r="H55" s="19">
        <v>357990</v>
      </c>
      <c r="I55" s="20">
        <f>H55/G55*100</f>
        <v>45.764141898370085</v>
      </c>
      <c r="J55" s="19">
        <v>715986</v>
      </c>
      <c r="K55" s="19">
        <v>195452</v>
      </c>
      <c r="L55" s="68">
        <f>G55-K55</f>
        <v>586798</v>
      </c>
      <c r="M55" s="68">
        <v>433778</v>
      </c>
      <c r="N55" s="63">
        <f t="shared" si="0"/>
        <v>1.3527610897740319</v>
      </c>
      <c r="O55" s="21">
        <v>2842</v>
      </c>
      <c r="P55" s="22">
        <f>L55/O55</f>
        <v>206.47361013370866</v>
      </c>
      <c r="Q55" s="44" t="s">
        <v>1648</v>
      </c>
      <c r="R55" s="17" t="s">
        <v>85</v>
      </c>
      <c r="S55" s="19">
        <v>185566</v>
      </c>
      <c r="T55" s="17" t="s">
        <v>1649</v>
      </c>
      <c r="U55" s="17" t="s">
        <v>30</v>
      </c>
      <c r="V55" s="17">
        <v>54</v>
      </c>
      <c r="W55" s="23" t="s">
        <v>31</v>
      </c>
    </row>
    <row r="56" spans="1:23" x14ac:dyDescent="0.25">
      <c r="A56" s="16" t="s">
        <v>1674</v>
      </c>
      <c r="B56" s="17" t="s">
        <v>1675</v>
      </c>
      <c r="C56" s="18">
        <v>45456</v>
      </c>
      <c r="D56" s="19">
        <v>759000</v>
      </c>
      <c r="E56" s="17" t="s">
        <v>36</v>
      </c>
      <c r="F56" s="17" t="s">
        <v>26</v>
      </c>
      <c r="G56" s="19">
        <v>759000</v>
      </c>
      <c r="H56" s="19">
        <v>339340</v>
      </c>
      <c r="I56" s="20">
        <f>H56/G56*100</f>
        <v>44.708827404479578</v>
      </c>
      <c r="J56" s="19">
        <v>678681</v>
      </c>
      <c r="K56" s="19">
        <v>187937</v>
      </c>
      <c r="L56" s="68">
        <f>G56-K56</f>
        <v>571063</v>
      </c>
      <c r="M56" s="68">
        <v>408953</v>
      </c>
      <c r="N56" s="63">
        <f t="shared" si="0"/>
        <v>1.3964025205830499</v>
      </c>
      <c r="O56" s="21">
        <v>2751</v>
      </c>
      <c r="P56" s="22">
        <f>L56/O56</f>
        <v>207.58378771355871</v>
      </c>
      <c r="Q56" s="44" t="s">
        <v>1648</v>
      </c>
      <c r="R56" s="17" t="s">
        <v>85</v>
      </c>
      <c r="S56" s="19">
        <v>184912</v>
      </c>
      <c r="T56" s="17" t="s">
        <v>1649</v>
      </c>
      <c r="U56" s="17" t="s">
        <v>30</v>
      </c>
      <c r="V56" s="17">
        <v>53</v>
      </c>
      <c r="W56" s="23" t="s">
        <v>31</v>
      </c>
    </row>
    <row r="57" spans="1:23" ht="15.75" thickBot="1" x14ac:dyDescent="0.3">
      <c r="A57" s="24"/>
      <c r="B57" s="25"/>
      <c r="C57" s="26"/>
      <c r="D57" s="27"/>
      <c r="E57" s="25"/>
      <c r="F57" s="25"/>
      <c r="G57" s="27"/>
      <c r="H57" s="27"/>
      <c r="I57" s="28"/>
      <c r="J57" s="27"/>
      <c r="K57" s="27"/>
      <c r="L57" s="69">
        <f>SUM(L52:L56)</f>
        <v>2540053</v>
      </c>
      <c r="M57" s="69">
        <f>SUM(M52:M56)</f>
        <v>2060700</v>
      </c>
      <c r="N57" s="64">
        <f t="shared" si="0"/>
        <v>1.2326165865967875</v>
      </c>
      <c r="O57" s="29"/>
      <c r="P57" s="30"/>
      <c r="Q57" s="45"/>
      <c r="R57" s="25"/>
      <c r="S57" s="27"/>
      <c r="T57" s="25"/>
      <c r="U57" s="25"/>
      <c r="V57" s="25"/>
      <c r="W57" s="31"/>
    </row>
    <row r="58" spans="1:23" x14ac:dyDescent="0.25">
      <c r="A58" s="17"/>
      <c r="B58" s="17"/>
      <c r="C58" s="18"/>
      <c r="D58" s="19"/>
      <c r="E58" s="17"/>
      <c r="F58" s="17"/>
      <c r="G58" s="19"/>
      <c r="H58" s="19"/>
      <c r="I58" s="20"/>
      <c r="J58" s="19"/>
      <c r="K58" s="19"/>
      <c r="L58" s="68"/>
      <c r="M58" s="68"/>
      <c r="N58" s="63"/>
      <c r="O58" s="21"/>
      <c r="P58" s="22"/>
      <c r="Q58" s="44"/>
      <c r="R58" s="17"/>
      <c r="S58" s="19"/>
      <c r="T58" s="17"/>
      <c r="U58" s="17"/>
      <c r="V58" s="17"/>
      <c r="W58" s="17"/>
    </row>
    <row r="59" spans="1:23" ht="15.75" thickBot="1" x14ac:dyDescent="0.3">
      <c r="A59" s="17" t="s">
        <v>1676</v>
      </c>
      <c r="B59" s="17"/>
      <c r="C59" s="18"/>
      <c r="D59" s="19"/>
      <c r="E59" s="17"/>
      <c r="F59" s="17"/>
      <c r="G59" s="19"/>
      <c r="H59" s="19"/>
      <c r="I59" s="20"/>
      <c r="J59" s="19"/>
      <c r="K59" s="19"/>
      <c r="L59" s="68"/>
      <c r="M59" s="68"/>
      <c r="N59" s="63"/>
      <c r="O59" s="21"/>
      <c r="P59" s="22"/>
      <c r="Q59" s="44"/>
      <c r="R59" s="17"/>
      <c r="S59" s="19"/>
      <c r="T59" s="17"/>
      <c r="U59" s="17"/>
      <c r="V59" s="17"/>
      <c r="W59" s="17"/>
    </row>
    <row r="60" spans="1:23" x14ac:dyDescent="0.25">
      <c r="A60" s="8" t="s">
        <v>1677</v>
      </c>
      <c r="B60" s="9" t="s">
        <v>1678</v>
      </c>
      <c r="C60" s="10">
        <v>45352</v>
      </c>
      <c r="D60" s="11">
        <v>550000</v>
      </c>
      <c r="E60" s="9" t="s">
        <v>36</v>
      </c>
      <c r="F60" s="9" t="s">
        <v>26</v>
      </c>
      <c r="G60" s="11">
        <v>550000</v>
      </c>
      <c r="H60" s="11">
        <v>312420</v>
      </c>
      <c r="I60" s="12">
        <f t="shared" ref="I60:I67" si="1">H60/G60*100</f>
        <v>56.803636363636365</v>
      </c>
      <c r="J60" s="11">
        <v>624834</v>
      </c>
      <c r="K60" s="11">
        <v>166312</v>
      </c>
      <c r="L60" s="67">
        <f t="shared" ref="L60:L67" si="2">G60-K60</f>
        <v>383688</v>
      </c>
      <c r="M60" s="67">
        <v>440886</v>
      </c>
      <c r="N60" s="62">
        <f t="shared" ref="N60:N68" si="3">L60/M60</f>
        <v>0.87026578299152157</v>
      </c>
      <c r="O60" s="13">
        <v>3275</v>
      </c>
      <c r="P60" s="14">
        <f t="shared" ref="P60:P67" si="4">L60/O60</f>
        <v>117.15664122137404</v>
      </c>
      <c r="Q60" s="43" t="s">
        <v>1679</v>
      </c>
      <c r="R60" s="9" t="s">
        <v>28</v>
      </c>
      <c r="S60" s="11">
        <v>166312</v>
      </c>
      <c r="T60" s="9" t="s">
        <v>1680</v>
      </c>
      <c r="U60" s="9" t="s">
        <v>30</v>
      </c>
      <c r="V60" s="9">
        <v>54</v>
      </c>
      <c r="W60" s="15" t="s">
        <v>31</v>
      </c>
    </row>
    <row r="61" spans="1:23" x14ac:dyDescent="0.25">
      <c r="A61" s="16" t="s">
        <v>1681</v>
      </c>
      <c r="B61" s="17" t="s">
        <v>1682</v>
      </c>
      <c r="C61" s="18">
        <v>45471</v>
      </c>
      <c r="D61" s="19">
        <v>2175000</v>
      </c>
      <c r="E61" s="17" t="s">
        <v>25</v>
      </c>
      <c r="F61" s="17" t="s">
        <v>26</v>
      </c>
      <c r="G61" s="19">
        <v>2175000</v>
      </c>
      <c r="H61" s="19">
        <v>983460</v>
      </c>
      <c r="I61" s="20">
        <f t="shared" si="1"/>
        <v>45.216551724137929</v>
      </c>
      <c r="J61" s="19">
        <v>1966924</v>
      </c>
      <c r="K61" s="19">
        <v>171012</v>
      </c>
      <c r="L61" s="68">
        <f t="shared" si="2"/>
        <v>2003988</v>
      </c>
      <c r="M61" s="68">
        <v>1726838</v>
      </c>
      <c r="N61" s="63">
        <f t="shared" si="3"/>
        <v>1.1604956573807155</v>
      </c>
      <c r="O61" s="21">
        <v>5120</v>
      </c>
      <c r="P61" s="22">
        <f t="shared" si="4"/>
        <v>391.40390624999998</v>
      </c>
      <c r="Q61" s="44" t="s">
        <v>1679</v>
      </c>
      <c r="R61" s="17" t="s">
        <v>28</v>
      </c>
      <c r="S61" s="19">
        <v>171012</v>
      </c>
      <c r="T61" s="17" t="s">
        <v>1680</v>
      </c>
      <c r="U61" s="17" t="s">
        <v>30</v>
      </c>
      <c r="V61" s="17">
        <v>97</v>
      </c>
      <c r="W61" s="23" t="s">
        <v>31</v>
      </c>
    </row>
    <row r="62" spans="1:23" x14ac:dyDescent="0.25">
      <c r="A62" s="16" t="s">
        <v>1683</v>
      </c>
      <c r="B62" s="17" t="s">
        <v>1684</v>
      </c>
      <c r="C62" s="18">
        <v>45198</v>
      </c>
      <c r="D62" s="19">
        <v>1231000</v>
      </c>
      <c r="E62" s="17" t="s">
        <v>36</v>
      </c>
      <c r="F62" s="17" t="s">
        <v>26</v>
      </c>
      <c r="G62" s="19">
        <v>1231000</v>
      </c>
      <c r="H62" s="19">
        <v>547850</v>
      </c>
      <c r="I62" s="20">
        <f t="shared" si="1"/>
        <v>44.504467912266449</v>
      </c>
      <c r="J62" s="19">
        <v>1095701</v>
      </c>
      <c r="K62" s="19">
        <v>217887</v>
      </c>
      <c r="L62" s="68">
        <f t="shared" si="2"/>
        <v>1013113</v>
      </c>
      <c r="M62" s="68">
        <v>844051</v>
      </c>
      <c r="N62" s="63">
        <f t="shared" si="3"/>
        <v>1.2002983232055884</v>
      </c>
      <c r="O62" s="21">
        <v>4614</v>
      </c>
      <c r="P62" s="22">
        <f t="shared" si="4"/>
        <v>219.57368877329867</v>
      </c>
      <c r="Q62" s="44" t="s">
        <v>1679</v>
      </c>
      <c r="R62" s="17" t="s">
        <v>28</v>
      </c>
      <c r="S62" s="19">
        <v>185773</v>
      </c>
      <c r="T62" s="17" t="s">
        <v>1680</v>
      </c>
      <c r="U62" s="17" t="s">
        <v>30</v>
      </c>
      <c r="V62" s="17">
        <v>71</v>
      </c>
      <c r="W62" s="23" t="s">
        <v>31</v>
      </c>
    </row>
    <row r="63" spans="1:23" x14ac:dyDescent="0.25">
      <c r="A63" s="16" t="s">
        <v>1685</v>
      </c>
      <c r="B63" s="17" t="s">
        <v>1686</v>
      </c>
      <c r="C63" s="18">
        <v>45469</v>
      </c>
      <c r="D63" s="19">
        <v>675000</v>
      </c>
      <c r="E63" s="17" t="s">
        <v>25</v>
      </c>
      <c r="F63" s="17" t="s">
        <v>26</v>
      </c>
      <c r="G63" s="19">
        <v>675000</v>
      </c>
      <c r="H63" s="19">
        <v>366830</v>
      </c>
      <c r="I63" s="20">
        <f t="shared" si="1"/>
        <v>54.345185185185187</v>
      </c>
      <c r="J63" s="19">
        <v>733661</v>
      </c>
      <c r="K63" s="19">
        <v>204608</v>
      </c>
      <c r="L63" s="68">
        <f t="shared" si="2"/>
        <v>470392</v>
      </c>
      <c r="M63" s="68">
        <v>508704</v>
      </c>
      <c r="N63" s="63">
        <f t="shared" si="3"/>
        <v>0.92468704787066747</v>
      </c>
      <c r="O63" s="21">
        <v>3461</v>
      </c>
      <c r="P63" s="22">
        <f t="shared" si="4"/>
        <v>135.91216411441781</v>
      </c>
      <c r="Q63" s="44" t="s">
        <v>1679</v>
      </c>
      <c r="R63" s="17" t="s">
        <v>28</v>
      </c>
      <c r="S63" s="19">
        <v>204608</v>
      </c>
      <c r="T63" s="17" t="s">
        <v>1680</v>
      </c>
      <c r="U63" s="17" t="s">
        <v>30</v>
      </c>
      <c r="V63" s="17">
        <v>55</v>
      </c>
      <c r="W63" s="23" t="s">
        <v>31</v>
      </c>
    </row>
    <row r="64" spans="1:23" x14ac:dyDescent="0.25">
      <c r="A64" s="16" t="s">
        <v>1687</v>
      </c>
      <c r="B64" s="17" t="s">
        <v>1688</v>
      </c>
      <c r="C64" s="18">
        <v>45096</v>
      </c>
      <c r="D64" s="19">
        <v>660000</v>
      </c>
      <c r="E64" s="17" t="s">
        <v>36</v>
      </c>
      <c r="F64" s="17" t="s">
        <v>26</v>
      </c>
      <c r="G64" s="19">
        <v>660000</v>
      </c>
      <c r="H64" s="19">
        <v>273950</v>
      </c>
      <c r="I64" s="20">
        <f t="shared" si="1"/>
        <v>41.507575757575758</v>
      </c>
      <c r="J64" s="19">
        <v>547906</v>
      </c>
      <c r="K64" s="19">
        <v>117684</v>
      </c>
      <c r="L64" s="68">
        <f t="shared" si="2"/>
        <v>542316</v>
      </c>
      <c r="M64" s="68">
        <v>413675</v>
      </c>
      <c r="N64" s="63">
        <f t="shared" si="3"/>
        <v>1.3109711730223002</v>
      </c>
      <c r="O64" s="21">
        <v>3030</v>
      </c>
      <c r="P64" s="22">
        <f t="shared" si="4"/>
        <v>178.98217821782177</v>
      </c>
      <c r="Q64" s="44" t="s">
        <v>1679</v>
      </c>
      <c r="R64" s="17" t="s">
        <v>28</v>
      </c>
      <c r="S64" s="19">
        <v>117684</v>
      </c>
      <c r="T64" s="17" t="s">
        <v>1680</v>
      </c>
      <c r="U64" s="17" t="s">
        <v>30</v>
      </c>
      <c r="V64" s="17">
        <v>50</v>
      </c>
      <c r="W64" s="23" t="s">
        <v>31</v>
      </c>
    </row>
    <row r="65" spans="1:23" x14ac:dyDescent="0.25">
      <c r="A65" s="16" t="s">
        <v>1689</v>
      </c>
      <c r="B65" s="17" t="s">
        <v>1690</v>
      </c>
      <c r="C65" s="18">
        <v>45107</v>
      </c>
      <c r="D65" s="19">
        <v>750000</v>
      </c>
      <c r="E65" s="17" t="s">
        <v>25</v>
      </c>
      <c r="F65" s="17" t="s">
        <v>26</v>
      </c>
      <c r="G65" s="19">
        <v>750000</v>
      </c>
      <c r="H65" s="19">
        <v>338830</v>
      </c>
      <c r="I65" s="20">
        <f t="shared" si="1"/>
        <v>45.177333333333337</v>
      </c>
      <c r="J65" s="19">
        <v>677661</v>
      </c>
      <c r="K65" s="19">
        <v>173934</v>
      </c>
      <c r="L65" s="68">
        <f t="shared" si="2"/>
        <v>576066</v>
      </c>
      <c r="M65" s="68">
        <v>484352</v>
      </c>
      <c r="N65" s="63">
        <f t="shared" si="3"/>
        <v>1.1893540235200846</v>
      </c>
      <c r="O65" s="21">
        <v>3301</v>
      </c>
      <c r="P65" s="22">
        <f t="shared" si="4"/>
        <v>174.51257194789457</v>
      </c>
      <c r="Q65" s="44" t="s">
        <v>1679</v>
      </c>
      <c r="R65" s="17" t="s">
        <v>28</v>
      </c>
      <c r="S65" s="19">
        <v>168843</v>
      </c>
      <c r="T65" s="17" t="s">
        <v>1680</v>
      </c>
      <c r="U65" s="17" t="s">
        <v>30</v>
      </c>
      <c r="V65" s="17">
        <v>56</v>
      </c>
      <c r="W65" s="23" t="s">
        <v>31</v>
      </c>
    </row>
    <row r="66" spans="1:23" x14ac:dyDescent="0.25">
      <c r="A66" s="16" t="s">
        <v>1691</v>
      </c>
      <c r="B66" s="17" t="s">
        <v>1692</v>
      </c>
      <c r="C66" s="18">
        <v>45086</v>
      </c>
      <c r="D66" s="19">
        <v>640800</v>
      </c>
      <c r="E66" s="17" t="s">
        <v>36</v>
      </c>
      <c r="F66" s="17" t="s">
        <v>26</v>
      </c>
      <c r="G66" s="19">
        <v>640800</v>
      </c>
      <c r="H66" s="19">
        <v>400550</v>
      </c>
      <c r="I66" s="20">
        <f t="shared" si="1"/>
        <v>62.507802746566789</v>
      </c>
      <c r="J66" s="19">
        <v>801105</v>
      </c>
      <c r="K66" s="19">
        <v>183268</v>
      </c>
      <c r="L66" s="68">
        <f t="shared" si="2"/>
        <v>457532</v>
      </c>
      <c r="M66" s="68">
        <v>594074</v>
      </c>
      <c r="N66" s="63">
        <f t="shared" si="3"/>
        <v>0.77015994640398333</v>
      </c>
      <c r="O66" s="21">
        <v>3620</v>
      </c>
      <c r="P66" s="22">
        <f t="shared" si="4"/>
        <v>126.39005524861878</v>
      </c>
      <c r="Q66" s="44" t="s">
        <v>1679</v>
      </c>
      <c r="R66" s="17" t="s">
        <v>28</v>
      </c>
      <c r="S66" s="19">
        <v>168120</v>
      </c>
      <c r="T66" s="17" t="s">
        <v>1680</v>
      </c>
      <c r="U66" s="17" t="s">
        <v>30</v>
      </c>
      <c r="V66" s="17">
        <v>56</v>
      </c>
      <c r="W66" s="23" t="s">
        <v>31</v>
      </c>
    </row>
    <row r="67" spans="1:23" x14ac:dyDescent="0.25">
      <c r="A67" s="16" t="s">
        <v>1693</v>
      </c>
      <c r="B67" s="17" t="s">
        <v>1694</v>
      </c>
      <c r="C67" s="18">
        <v>45590</v>
      </c>
      <c r="D67" s="19">
        <v>750000</v>
      </c>
      <c r="E67" s="17" t="s">
        <v>25</v>
      </c>
      <c r="F67" s="17" t="s">
        <v>26</v>
      </c>
      <c r="G67" s="19">
        <v>750000</v>
      </c>
      <c r="H67" s="19">
        <v>371310</v>
      </c>
      <c r="I67" s="20">
        <f t="shared" si="1"/>
        <v>49.508000000000003</v>
      </c>
      <c r="J67" s="19">
        <v>742617</v>
      </c>
      <c r="K67" s="19">
        <v>188027</v>
      </c>
      <c r="L67" s="68">
        <f t="shared" si="2"/>
        <v>561973</v>
      </c>
      <c r="M67" s="68">
        <v>533259</v>
      </c>
      <c r="N67" s="63">
        <f t="shared" si="3"/>
        <v>1.0538462548217657</v>
      </c>
      <c r="O67" s="21">
        <v>3555</v>
      </c>
      <c r="P67" s="22">
        <f t="shared" si="4"/>
        <v>158.07960618846695</v>
      </c>
      <c r="Q67" s="44" t="s">
        <v>1679</v>
      </c>
      <c r="R67" s="17" t="s">
        <v>28</v>
      </c>
      <c r="S67" s="19">
        <v>188027</v>
      </c>
      <c r="T67" s="17" t="s">
        <v>1680</v>
      </c>
      <c r="U67" s="17" t="s">
        <v>30</v>
      </c>
      <c r="V67" s="17">
        <v>55</v>
      </c>
      <c r="W67" s="23" t="s">
        <v>31</v>
      </c>
    </row>
    <row r="68" spans="1:23" ht="15.75" thickBot="1" x14ac:dyDescent="0.3">
      <c r="A68" s="24"/>
      <c r="B68" s="25"/>
      <c r="C68" s="26"/>
      <c r="D68" s="27"/>
      <c r="E68" s="25"/>
      <c r="F68" s="25"/>
      <c r="G68" s="27"/>
      <c r="H68" s="27"/>
      <c r="I68" s="28"/>
      <c r="J68" s="27"/>
      <c r="K68" s="27"/>
      <c r="L68" s="69">
        <f>SUM(L60:L67)</f>
        <v>6009068</v>
      </c>
      <c r="M68" s="69">
        <f>SUM(M60:M67)</f>
        <v>5545839</v>
      </c>
      <c r="N68" s="64">
        <f t="shared" si="3"/>
        <v>1.0835273075904295</v>
      </c>
      <c r="O68" s="29"/>
      <c r="P68" s="30"/>
      <c r="Q68" s="45"/>
      <c r="R68" s="25"/>
      <c r="S68" s="27"/>
      <c r="T68" s="25"/>
      <c r="U68" s="25"/>
      <c r="V68" s="25"/>
      <c r="W68" s="31"/>
    </row>
    <row r="69" spans="1:23" x14ac:dyDescent="0.25">
      <c r="A69" s="17"/>
      <c r="B69" s="17"/>
      <c r="C69" s="18"/>
      <c r="D69" s="19"/>
      <c r="E69" s="17"/>
      <c r="F69" s="17"/>
      <c r="G69" s="19"/>
      <c r="H69" s="19"/>
      <c r="I69" s="20"/>
      <c r="J69" s="19"/>
      <c r="K69" s="19"/>
      <c r="L69" s="68"/>
      <c r="M69" s="68"/>
      <c r="N69" s="63"/>
      <c r="O69" s="21"/>
      <c r="P69" s="22"/>
      <c r="Q69" s="44"/>
      <c r="R69" s="17"/>
      <c r="S69" s="19"/>
      <c r="T69" s="17"/>
      <c r="U69" s="17"/>
      <c r="V69" s="17"/>
      <c r="W69" s="17"/>
    </row>
    <row r="70" spans="1:23" ht="15.75" thickBot="1" x14ac:dyDescent="0.3">
      <c r="A70" s="17" t="s">
        <v>1695</v>
      </c>
      <c r="B70" s="17"/>
      <c r="C70" s="18"/>
      <c r="D70" s="19"/>
      <c r="E70" s="17"/>
      <c r="F70" s="17"/>
      <c r="G70" s="19"/>
      <c r="H70" s="19"/>
      <c r="I70" s="20"/>
      <c r="J70" s="19"/>
      <c r="K70" s="19"/>
      <c r="L70" s="68"/>
      <c r="M70" s="68"/>
      <c r="N70" s="63"/>
      <c r="O70" s="21"/>
      <c r="P70" s="22"/>
      <c r="Q70" s="44"/>
      <c r="R70" s="17"/>
      <c r="S70" s="19"/>
      <c r="T70" s="17"/>
      <c r="U70" s="17"/>
      <c r="V70" s="17"/>
      <c r="W70" s="17"/>
    </row>
    <row r="71" spans="1:23" x14ac:dyDescent="0.25">
      <c r="A71" s="8" t="s">
        <v>1696</v>
      </c>
      <c r="B71" s="9" t="s">
        <v>1697</v>
      </c>
      <c r="C71" s="10">
        <v>45551</v>
      </c>
      <c r="D71" s="11">
        <v>1150000</v>
      </c>
      <c r="E71" s="9" t="s">
        <v>36</v>
      </c>
      <c r="F71" s="9" t="s">
        <v>26</v>
      </c>
      <c r="G71" s="11">
        <v>1150000</v>
      </c>
      <c r="H71" s="11">
        <v>502550</v>
      </c>
      <c r="I71" s="12">
        <f t="shared" ref="I71:I86" si="5">H71/G71*100</f>
        <v>43.7</v>
      </c>
      <c r="J71" s="11">
        <v>1005109</v>
      </c>
      <c r="K71" s="11">
        <v>292854</v>
      </c>
      <c r="L71" s="67">
        <f t="shared" ref="L71:L86" si="6">G71-K71</f>
        <v>857146</v>
      </c>
      <c r="M71" s="67">
        <v>653444</v>
      </c>
      <c r="N71" s="62">
        <f t="shared" ref="N71:N87" si="7">L71/M71</f>
        <v>1.3117359712538488</v>
      </c>
      <c r="O71" s="13">
        <v>4034</v>
      </c>
      <c r="P71" s="14">
        <f t="shared" ref="P71:P86" si="8">L71/O71</f>
        <v>212.48041646008923</v>
      </c>
      <c r="Q71" s="43" t="s">
        <v>1698</v>
      </c>
      <c r="R71" s="9" t="s">
        <v>28</v>
      </c>
      <c r="S71" s="11">
        <v>292854</v>
      </c>
      <c r="T71" s="9" t="s">
        <v>1699</v>
      </c>
      <c r="U71" s="9" t="s">
        <v>30</v>
      </c>
      <c r="V71" s="9">
        <v>60</v>
      </c>
      <c r="W71" s="15" t="s">
        <v>31</v>
      </c>
    </row>
    <row r="72" spans="1:23" x14ac:dyDescent="0.25">
      <c r="A72" s="16" t="s">
        <v>1700</v>
      </c>
      <c r="B72" s="17" t="s">
        <v>1701</v>
      </c>
      <c r="C72" s="18">
        <v>45520</v>
      </c>
      <c r="D72" s="19">
        <v>875000</v>
      </c>
      <c r="E72" s="17" t="s">
        <v>25</v>
      </c>
      <c r="F72" s="17" t="s">
        <v>26</v>
      </c>
      <c r="G72" s="19">
        <v>875000</v>
      </c>
      <c r="H72" s="19">
        <v>520140</v>
      </c>
      <c r="I72" s="20">
        <f t="shared" si="5"/>
        <v>59.444571428571422</v>
      </c>
      <c r="J72" s="19">
        <v>1040272</v>
      </c>
      <c r="K72" s="19">
        <v>273448</v>
      </c>
      <c r="L72" s="68">
        <f t="shared" si="6"/>
        <v>601552</v>
      </c>
      <c r="M72" s="68">
        <v>703508</v>
      </c>
      <c r="N72" s="63">
        <f t="shared" si="7"/>
        <v>0.85507485344871703</v>
      </c>
      <c r="O72" s="21">
        <v>3653</v>
      </c>
      <c r="P72" s="22">
        <f t="shared" si="8"/>
        <v>164.67341910758282</v>
      </c>
      <c r="Q72" s="44" t="s">
        <v>1698</v>
      </c>
      <c r="R72" s="17" t="s">
        <v>28</v>
      </c>
      <c r="S72" s="19">
        <v>264911</v>
      </c>
      <c r="T72" s="17" t="s">
        <v>1699</v>
      </c>
      <c r="U72" s="17" t="s">
        <v>30</v>
      </c>
      <c r="V72" s="17">
        <v>62</v>
      </c>
      <c r="W72" s="23" t="s">
        <v>31</v>
      </c>
    </row>
    <row r="73" spans="1:23" x14ac:dyDescent="0.25">
      <c r="A73" s="16" t="s">
        <v>1702</v>
      </c>
      <c r="B73" s="17" t="s">
        <v>1703</v>
      </c>
      <c r="C73" s="18">
        <v>45152</v>
      </c>
      <c r="D73" s="19">
        <v>925000</v>
      </c>
      <c r="E73" s="17" t="s">
        <v>25</v>
      </c>
      <c r="F73" s="17" t="s">
        <v>26</v>
      </c>
      <c r="G73" s="19">
        <v>925000</v>
      </c>
      <c r="H73" s="19">
        <v>545940</v>
      </c>
      <c r="I73" s="20">
        <f t="shared" si="5"/>
        <v>59.020540540540544</v>
      </c>
      <c r="J73" s="19">
        <v>1091876</v>
      </c>
      <c r="K73" s="19">
        <v>306581</v>
      </c>
      <c r="L73" s="68">
        <f t="shared" si="6"/>
        <v>618419</v>
      </c>
      <c r="M73" s="68">
        <v>720454</v>
      </c>
      <c r="N73" s="63">
        <f t="shared" si="7"/>
        <v>0.85837402526740081</v>
      </c>
      <c r="O73" s="21">
        <v>3803</v>
      </c>
      <c r="P73" s="22">
        <f t="shared" si="8"/>
        <v>162.61346305548253</v>
      </c>
      <c r="Q73" s="44" t="s">
        <v>1698</v>
      </c>
      <c r="R73" s="17" t="s">
        <v>28</v>
      </c>
      <c r="S73" s="19">
        <v>306581</v>
      </c>
      <c r="T73" s="17" t="s">
        <v>1699</v>
      </c>
      <c r="U73" s="17" t="s">
        <v>30</v>
      </c>
      <c r="V73" s="17">
        <v>64</v>
      </c>
      <c r="W73" s="23" t="s">
        <v>31</v>
      </c>
    </row>
    <row r="74" spans="1:23" x14ac:dyDescent="0.25">
      <c r="A74" s="16" t="s">
        <v>1704</v>
      </c>
      <c r="B74" s="17" t="s">
        <v>1705</v>
      </c>
      <c r="C74" s="18">
        <v>45531</v>
      </c>
      <c r="D74" s="19">
        <v>980000</v>
      </c>
      <c r="E74" s="17" t="s">
        <v>36</v>
      </c>
      <c r="F74" s="17" t="s">
        <v>26</v>
      </c>
      <c r="G74" s="19">
        <v>980000</v>
      </c>
      <c r="H74" s="19">
        <v>475800</v>
      </c>
      <c r="I74" s="20">
        <f t="shared" si="5"/>
        <v>48.551020408163268</v>
      </c>
      <c r="J74" s="19">
        <v>951597</v>
      </c>
      <c r="K74" s="19">
        <v>296785</v>
      </c>
      <c r="L74" s="68">
        <f t="shared" si="6"/>
        <v>683215</v>
      </c>
      <c r="M74" s="68">
        <v>600744</v>
      </c>
      <c r="N74" s="63">
        <f t="shared" si="7"/>
        <v>1.1372814376839386</v>
      </c>
      <c r="O74" s="21">
        <v>3337</v>
      </c>
      <c r="P74" s="22">
        <f t="shared" si="8"/>
        <v>204.739286784537</v>
      </c>
      <c r="Q74" s="44" t="s">
        <v>1698</v>
      </c>
      <c r="R74" s="17" t="s">
        <v>28</v>
      </c>
      <c r="S74" s="19">
        <v>296785</v>
      </c>
      <c r="T74" s="17" t="s">
        <v>1699</v>
      </c>
      <c r="U74" s="17" t="s">
        <v>30</v>
      </c>
      <c r="V74" s="17">
        <v>60</v>
      </c>
      <c r="W74" s="23" t="s">
        <v>31</v>
      </c>
    </row>
    <row r="75" spans="1:23" x14ac:dyDescent="0.25">
      <c r="A75" s="16" t="s">
        <v>1706</v>
      </c>
      <c r="B75" s="17" t="s">
        <v>1707</v>
      </c>
      <c r="C75" s="18">
        <v>45197</v>
      </c>
      <c r="D75" s="19">
        <v>755000</v>
      </c>
      <c r="E75" s="17" t="s">
        <v>25</v>
      </c>
      <c r="F75" s="17" t="s">
        <v>26</v>
      </c>
      <c r="G75" s="19">
        <v>755000</v>
      </c>
      <c r="H75" s="19">
        <v>428140</v>
      </c>
      <c r="I75" s="20">
        <f t="shared" si="5"/>
        <v>56.70728476821192</v>
      </c>
      <c r="J75" s="19">
        <v>856272</v>
      </c>
      <c r="K75" s="19">
        <v>337808</v>
      </c>
      <c r="L75" s="68">
        <f t="shared" si="6"/>
        <v>417192</v>
      </c>
      <c r="M75" s="68">
        <v>475655</v>
      </c>
      <c r="N75" s="63">
        <f t="shared" si="7"/>
        <v>0.87708948712827572</v>
      </c>
      <c r="O75" s="21">
        <v>3403</v>
      </c>
      <c r="P75" s="22">
        <f t="shared" si="8"/>
        <v>122.59535703790773</v>
      </c>
      <c r="Q75" s="44" t="s">
        <v>1698</v>
      </c>
      <c r="R75" s="17" t="s">
        <v>28</v>
      </c>
      <c r="S75" s="19">
        <v>337808</v>
      </c>
      <c r="T75" s="17" t="s">
        <v>1699</v>
      </c>
      <c r="U75" s="17" t="s">
        <v>30</v>
      </c>
      <c r="V75" s="17">
        <v>53</v>
      </c>
      <c r="W75" s="23" t="s">
        <v>31</v>
      </c>
    </row>
    <row r="76" spans="1:23" x14ac:dyDescent="0.25">
      <c r="A76" s="16" t="s">
        <v>1708</v>
      </c>
      <c r="B76" s="17" t="s">
        <v>1709</v>
      </c>
      <c r="C76" s="18">
        <v>45349</v>
      </c>
      <c r="D76" s="19">
        <v>700000</v>
      </c>
      <c r="E76" s="17" t="s">
        <v>36</v>
      </c>
      <c r="F76" s="17" t="s">
        <v>26</v>
      </c>
      <c r="G76" s="19">
        <v>700000</v>
      </c>
      <c r="H76" s="19">
        <v>414070</v>
      </c>
      <c r="I76" s="20">
        <f t="shared" si="5"/>
        <v>59.152857142857144</v>
      </c>
      <c r="J76" s="19">
        <v>828149</v>
      </c>
      <c r="K76" s="19">
        <v>299976</v>
      </c>
      <c r="L76" s="68">
        <f t="shared" si="6"/>
        <v>400024</v>
      </c>
      <c r="M76" s="68">
        <v>484562</v>
      </c>
      <c r="N76" s="63">
        <f t="shared" si="7"/>
        <v>0.82553728934584225</v>
      </c>
      <c r="O76" s="21">
        <v>2980</v>
      </c>
      <c r="P76" s="22">
        <f t="shared" si="8"/>
        <v>134.23624161073826</v>
      </c>
      <c r="Q76" s="44" t="s">
        <v>1698</v>
      </c>
      <c r="R76" s="17" t="s">
        <v>28</v>
      </c>
      <c r="S76" s="19">
        <v>299976</v>
      </c>
      <c r="T76" s="17" t="s">
        <v>1699</v>
      </c>
      <c r="U76" s="17" t="s">
        <v>30</v>
      </c>
      <c r="V76" s="17">
        <v>59</v>
      </c>
      <c r="W76" s="23" t="s">
        <v>31</v>
      </c>
    </row>
    <row r="77" spans="1:23" x14ac:dyDescent="0.25">
      <c r="A77" s="16" t="s">
        <v>1710</v>
      </c>
      <c r="B77" s="17" t="s">
        <v>1711</v>
      </c>
      <c r="C77" s="18">
        <v>45702</v>
      </c>
      <c r="D77" s="19">
        <v>1110000</v>
      </c>
      <c r="E77" s="17" t="s">
        <v>25</v>
      </c>
      <c r="F77" s="17" t="s">
        <v>26</v>
      </c>
      <c r="G77" s="19">
        <v>1110000</v>
      </c>
      <c r="H77" s="19">
        <v>469840</v>
      </c>
      <c r="I77" s="20">
        <f t="shared" si="5"/>
        <v>42.327927927927931</v>
      </c>
      <c r="J77" s="19">
        <v>939670</v>
      </c>
      <c r="K77" s="19">
        <v>281036</v>
      </c>
      <c r="L77" s="68">
        <f t="shared" si="6"/>
        <v>828964</v>
      </c>
      <c r="M77" s="68">
        <v>604251</v>
      </c>
      <c r="N77" s="63">
        <f t="shared" si="7"/>
        <v>1.3718868483461344</v>
      </c>
      <c r="O77" s="21">
        <v>3798</v>
      </c>
      <c r="P77" s="22">
        <f t="shared" si="8"/>
        <v>218.26329647182729</v>
      </c>
      <c r="Q77" s="44" t="s">
        <v>1698</v>
      </c>
      <c r="R77" s="17" t="s">
        <v>28</v>
      </c>
      <c r="S77" s="19">
        <v>275800</v>
      </c>
      <c r="T77" s="17" t="s">
        <v>1699</v>
      </c>
      <c r="U77" s="17" t="s">
        <v>30</v>
      </c>
      <c r="V77" s="17">
        <v>59</v>
      </c>
      <c r="W77" s="23" t="s">
        <v>31</v>
      </c>
    </row>
    <row r="78" spans="1:23" x14ac:dyDescent="0.25">
      <c r="A78" s="16" t="s">
        <v>1712</v>
      </c>
      <c r="B78" s="17" t="s">
        <v>1713</v>
      </c>
      <c r="C78" s="18">
        <v>45527</v>
      </c>
      <c r="D78" s="19">
        <v>822500</v>
      </c>
      <c r="E78" s="17" t="s">
        <v>25</v>
      </c>
      <c r="F78" s="17" t="s">
        <v>26</v>
      </c>
      <c r="G78" s="19">
        <v>822500</v>
      </c>
      <c r="H78" s="19">
        <v>437450</v>
      </c>
      <c r="I78" s="20">
        <f t="shared" si="5"/>
        <v>53.185410334346507</v>
      </c>
      <c r="J78" s="19">
        <v>874898</v>
      </c>
      <c r="K78" s="19">
        <v>277785</v>
      </c>
      <c r="L78" s="68">
        <f t="shared" si="6"/>
        <v>544715</v>
      </c>
      <c r="M78" s="68">
        <v>547810</v>
      </c>
      <c r="N78" s="63">
        <f t="shared" si="7"/>
        <v>0.99435023091947938</v>
      </c>
      <c r="O78" s="21">
        <v>3269</v>
      </c>
      <c r="P78" s="22">
        <f t="shared" si="8"/>
        <v>166.63046803303763</v>
      </c>
      <c r="Q78" s="44" t="s">
        <v>1698</v>
      </c>
      <c r="R78" s="17" t="s">
        <v>28</v>
      </c>
      <c r="S78" s="19">
        <v>276388</v>
      </c>
      <c r="T78" s="17" t="s">
        <v>1699</v>
      </c>
      <c r="U78" s="17" t="s">
        <v>30</v>
      </c>
      <c r="V78" s="17">
        <v>59</v>
      </c>
      <c r="W78" s="23" t="s">
        <v>31</v>
      </c>
    </row>
    <row r="79" spans="1:23" x14ac:dyDescent="0.25">
      <c r="A79" s="16" t="s">
        <v>1714</v>
      </c>
      <c r="B79" s="17" t="s">
        <v>1715</v>
      </c>
      <c r="C79" s="18">
        <v>45121</v>
      </c>
      <c r="D79" s="19">
        <v>999900</v>
      </c>
      <c r="E79" s="17" t="s">
        <v>36</v>
      </c>
      <c r="F79" s="17" t="s">
        <v>26</v>
      </c>
      <c r="G79" s="19">
        <v>999900</v>
      </c>
      <c r="H79" s="19">
        <v>487340</v>
      </c>
      <c r="I79" s="20">
        <f t="shared" si="5"/>
        <v>48.738873887388742</v>
      </c>
      <c r="J79" s="19">
        <v>974677</v>
      </c>
      <c r="K79" s="19">
        <v>281981</v>
      </c>
      <c r="L79" s="68">
        <f t="shared" si="6"/>
        <v>717919</v>
      </c>
      <c r="M79" s="68">
        <v>635500</v>
      </c>
      <c r="N79" s="63">
        <f t="shared" si="7"/>
        <v>1.1296915814319433</v>
      </c>
      <c r="O79" s="21">
        <v>4362</v>
      </c>
      <c r="P79" s="22">
        <f t="shared" si="8"/>
        <v>164.58482347546996</v>
      </c>
      <c r="Q79" s="44" t="s">
        <v>1698</v>
      </c>
      <c r="R79" s="17" t="s">
        <v>28</v>
      </c>
      <c r="S79" s="19">
        <v>276976</v>
      </c>
      <c r="T79" s="17" t="s">
        <v>1699</v>
      </c>
      <c r="U79" s="17" t="s">
        <v>30</v>
      </c>
      <c r="V79" s="17">
        <v>56</v>
      </c>
      <c r="W79" s="23" t="s">
        <v>31</v>
      </c>
    </row>
    <row r="80" spans="1:23" x14ac:dyDescent="0.25">
      <c r="A80" s="16" t="s">
        <v>1716</v>
      </c>
      <c r="B80" s="17" t="s">
        <v>1717</v>
      </c>
      <c r="C80" s="18">
        <v>45275</v>
      </c>
      <c r="D80" s="19">
        <v>875000</v>
      </c>
      <c r="E80" s="17" t="s">
        <v>36</v>
      </c>
      <c r="F80" s="17" t="s">
        <v>26</v>
      </c>
      <c r="G80" s="19">
        <v>875000</v>
      </c>
      <c r="H80" s="19">
        <v>423010</v>
      </c>
      <c r="I80" s="20">
        <f t="shared" si="5"/>
        <v>48.344000000000001</v>
      </c>
      <c r="J80" s="19">
        <v>846029</v>
      </c>
      <c r="K80" s="19">
        <v>275800</v>
      </c>
      <c r="L80" s="68">
        <f t="shared" si="6"/>
        <v>599200</v>
      </c>
      <c r="M80" s="68">
        <v>523145</v>
      </c>
      <c r="N80" s="63">
        <f t="shared" si="7"/>
        <v>1.1453803438817154</v>
      </c>
      <c r="O80" s="21">
        <v>3323</v>
      </c>
      <c r="P80" s="22">
        <f t="shared" si="8"/>
        <v>180.31898886548299</v>
      </c>
      <c r="Q80" s="44" t="s">
        <v>1698</v>
      </c>
      <c r="R80" s="17" t="s">
        <v>28</v>
      </c>
      <c r="S80" s="19">
        <v>275800</v>
      </c>
      <c r="T80" s="17" t="s">
        <v>1699</v>
      </c>
      <c r="U80" s="17" t="s">
        <v>30</v>
      </c>
      <c r="V80" s="17">
        <v>55</v>
      </c>
      <c r="W80" s="23" t="s">
        <v>31</v>
      </c>
    </row>
    <row r="81" spans="1:23" x14ac:dyDescent="0.25">
      <c r="A81" s="16" t="s">
        <v>1718</v>
      </c>
      <c r="B81" s="17" t="s">
        <v>1719</v>
      </c>
      <c r="C81" s="18">
        <v>45722</v>
      </c>
      <c r="D81" s="19">
        <v>1013000</v>
      </c>
      <c r="E81" s="17" t="s">
        <v>25</v>
      </c>
      <c r="F81" s="17" t="s">
        <v>26</v>
      </c>
      <c r="G81" s="19">
        <v>1013000</v>
      </c>
      <c r="H81" s="19">
        <v>550080</v>
      </c>
      <c r="I81" s="20">
        <f t="shared" si="5"/>
        <v>54.302073050345513</v>
      </c>
      <c r="J81" s="19">
        <v>1100168</v>
      </c>
      <c r="K81" s="19">
        <v>269920</v>
      </c>
      <c r="L81" s="68">
        <f t="shared" si="6"/>
        <v>743080</v>
      </c>
      <c r="M81" s="68">
        <v>686155</v>
      </c>
      <c r="N81" s="63">
        <f t="shared" si="7"/>
        <v>1.0829623044355867</v>
      </c>
      <c r="O81" s="21">
        <v>3758</v>
      </c>
      <c r="P81" s="22">
        <f t="shared" si="8"/>
        <v>197.73283661522086</v>
      </c>
      <c r="Q81" s="44" t="s">
        <v>1720</v>
      </c>
      <c r="R81" s="17" t="s">
        <v>28</v>
      </c>
      <c r="S81" s="19">
        <v>269920</v>
      </c>
      <c r="T81" s="17" t="s">
        <v>1699</v>
      </c>
      <c r="U81" s="17" t="s">
        <v>30</v>
      </c>
      <c r="V81" s="17">
        <v>61</v>
      </c>
      <c r="W81" s="23" t="s">
        <v>31</v>
      </c>
    </row>
    <row r="82" spans="1:23" x14ac:dyDescent="0.25">
      <c r="A82" s="16" t="s">
        <v>1721</v>
      </c>
      <c r="B82" s="17" t="s">
        <v>1722</v>
      </c>
      <c r="C82" s="18">
        <v>45465</v>
      </c>
      <c r="D82" s="19">
        <v>802000</v>
      </c>
      <c r="E82" s="17" t="s">
        <v>36</v>
      </c>
      <c r="F82" s="17" t="s">
        <v>26</v>
      </c>
      <c r="G82" s="19">
        <v>802000</v>
      </c>
      <c r="H82" s="19">
        <v>588920</v>
      </c>
      <c r="I82" s="20">
        <f t="shared" si="5"/>
        <v>73.431421446384036</v>
      </c>
      <c r="J82" s="19">
        <v>1177842</v>
      </c>
      <c r="K82" s="19">
        <v>331383</v>
      </c>
      <c r="L82" s="68">
        <f t="shared" si="6"/>
        <v>470617</v>
      </c>
      <c r="M82" s="68">
        <v>699552</v>
      </c>
      <c r="N82" s="63">
        <f t="shared" si="7"/>
        <v>0.67274055395453092</v>
      </c>
      <c r="O82" s="21">
        <v>3744</v>
      </c>
      <c r="P82" s="22">
        <f t="shared" si="8"/>
        <v>125.69898504273505</v>
      </c>
      <c r="Q82" s="44" t="s">
        <v>1720</v>
      </c>
      <c r="R82" s="17" t="s">
        <v>28</v>
      </c>
      <c r="S82" s="19">
        <v>331383</v>
      </c>
      <c r="T82" s="17" t="s">
        <v>1699</v>
      </c>
      <c r="U82" s="17" t="s">
        <v>30</v>
      </c>
      <c r="V82" s="17">
        <v>59</v>
      </c>
      <c r="W82" s="23" t="s">
        <v>31</v>
      </c>
    </row>
    <row r="83" spans="1:23" x14ac:dyDescent="0.25">
      <c r="A83" s="16" t="s">
        <v>1721</v>
      </c>
      <c r="B83" s="17" t="s">
        <v>1722</v>
      </c>
      <c r="C83" s="18">
        <v>45464</v>
      </c>
      <c r="D83" s="19">
        <v>802000</v>
      </c>
      <c r="E83" s="17" t="s">
        <v>25</v>
      </c>
      <c r="F83" s="17" t="s">
        <v>26</v>
      </c>
      <c r="G83" s="19">
        <v>802000</v>
      </c>
      <c r="H83" s="19">
        <v>588920</v>
      </c>
      <c r="I83" s="20">
        <f t="shared" si="5"/>
        <v>73.431421446384036</v>
      </c>
      <c r="J83" s="19">
        <v>1177842</v>
      </c>
      <c r="K83" s="19">
        <v>331383</v>
      </c>
      <c r="L83" s="68">
        <f t="shared" si="6"/>
        <v>470617</v>
      </c>
      <c r="M83" s="68">
        <v>699552</v>
      </c>
      <c r="N83" s="63">
        <f t="shared" si="7"/>
        <v>0.67274055395453092</v>
      </c>
      <c r="O83" s="21">
        <v>3744</v>
      </c>
      <c r="P83" s="22">
        <f t="shared" si="8"/>
        <v>125.69898504273505</v>
      </c>
      <c r="Q83" s="44" t="s">
        <v>1720</v>
      </c>
      <c r="R83" s="17" t="s">
        <v>28</v>
      </c>
      <c r="S83" s="19">
        <v>331383</v>
      </c>
      <c r="T83" s="17" t="s">
        <v>1699</v>
      </c>
      <c r="U83" s="17" t="s">
        <v>30</v>
      </c>
      <c r="V83" s="17">
        <v>59</v>
      </c>
      <c r="W83" s="23" t="s">
        <v>31</v>
      </c>
    </row>
    <row r="84" spans="1:23" x14ac:dyDescent="0.25">
      <c r="A84" s="16" t="s">
        <v>1723</v>
      </c>
      <c r="B84" s="17" t="s">
        <v>1724</v>
      </c>
      <c r="C84" s="18">
        <v>45552</v>
      </c>
      <c r="D84" s="19">
        <v>1275000</v>
      </c>
      <c r="E84" s="17" t="s">
        <v>25</v>
      </c>
      <c r="F84" s="17" t="s">
        <v>26</v>
      </c>
      <c r="G84" s="19">
        <v>1275000</v>
      </c>
      <c r="H84" s="19">
        <v>661310</v>
      </c>
      <c r="I84" s="20">
        <f t="shared" si="5"/>
        <v>51.867450980392164</v>
      </c>
      <c r="J84" s="19">
        <v>1322618</v>
      </c>
      <c r="K84" s="19">
        <v>247505</v>
      </c>
      <c r="L84" s="68">
        <f t="shared" si="6"/>
        <v>1027495</v>
      </c>
      <c r="M84" s="68">
        <v>888523</v>
      </c>
      <c r="N84" s="63">
        <f t="shared" si="7"/>
        <v>1.1564078813941789</v>
      </c>
      <c r="O84" s="21">
        <v>4382</v>
      </c>
      <c r="P84" s="22">
        <f t="shared" si="8"/>
        <v>234.48083067092651</v>
      </c>
      <c r="Q84" s="44" t="s">
        <v>1720</v>
      </c>
      <c r="R84" s="17" t="s">
        <v>28</v>
      </c>
      <c r="S84" s="19">
        <v>236566</v>
      </c>
      <c r="T84" s="17" t="s">
        <v>1699</v>
      </c>
      <c r="U84" s="17" t="s">
        <v>30</v>
      </c>
      <c r="V84" s="17">
        <v>65</v>
      </c>
      <c r="W84" s="23" t="s">
        <v>31</v>
      </c>
    </row>
    <row r="85" spans="1:23" x14ac:dyDescent="0.25">
      <c r="A85" s="16" t="s">
        <v>1725</v>
      </c>
      <c r="B85" s="17" t="s">
        <v>1726</v>
      </c>
      <c r="C85" s="18">
        <v>45163</v>
      </c>
      <c r="D85" s="19">
        <v>975000</v>
      </c>
      <c r="E85" s="17" t="s">
        <v>25</v>
      </c>
      <c r="F85" s="17" t="s">
        <v>26</v>
      </c>
      <c r="G85" s="19">
        <v>975000</v>
      </c>
      <c r="H85" s="19">
        <v>507270</v>
      </c>
      <c r="I85" s="20">
        <f t="shared" si="5"/>
        <v>52.027692307692305</v>
      </c>
      <c r="J85" s="19">
        <v>1014547</v>
      </c>
      <c r="K85" s="19">
        <v>254373</v>
      </c>
      <c r="L85" s="68">
        <f t="shared" si="6"/>
        <v>720627</v>
      </c>
      <c r="M85" s="68">
        <v>628242</v>
      </c>
      <c r="N85" s="63">
        <f t="shared" si="7"/>
        <v>1.1470532056118503</v>
      </c>
      <c r="O85" s="21">
        <v>4069</v>
      </c>
      <c r="P85" s="22">
        <f t="shared" si="8"/>
        <v>177.10174490046694</v>
      </c>
      <c r="Q85" s="44" t="s">
        <v>1720</v>
      </c>
      <c r="R85" s="17" t="s">
        <v>28</v>
      </c>
      <c r="S85" s="19">
        <v>254373</v>
      </c>
      <c r="T85" s="17" t="s">
        <v>1699</v>
      </c>
      <c r="U85" s="17" t="s">
        <v>30</v>
      </c>
      <c r="V85" s="17">
        <v>54</v>
      </c>
      <c r="W85" s="23" t="s">
        <v>31</v>
      </c>
    </row>
    <row r="86" spans="1:23" x14ac:dyDescent="0.25">
      <c r="A86" s="16" t="s">
        <v>1727</v>
      </c>
      <c r="B86" s="17" t="s">
        <v>1728</v>
      </c>
      <c r="C86" s="18">
        <v>45264</v>
      </c>
      <c r="D86" s="19">
        <v>810000</v>
      </c>
      <c r="E86" s="17" t="s">
        <v>25</v>
      </c>
      <c r="F86" s="17" t="s">
        <v>26</v>
      </c>
      <c r="G86" s="19">
        <v>810000</v>
      </c>
      <c r="H86" s="19">
        <v>520660</v>
      </c>
      <c r="I86" s="20">
        <f t="shared" si="5"/>
        <v>64.279012345679007</v>
      </c>
      <c r="J86" s="19">
        <v>1041310</v>
      </c>
      <c r="K86" s="19">
        <v>275800</v>
      </c>
      <c r="L86" s="68">
        <f t="shared" si="6"/>
        <v>534200</v>
      </c>
      <c r="M86" s="68">
        <v>702302</v>
      </c>
      <c r="N86" s="63">
        <f t="shared" si="7"/>
        <v>0.76064143345740154</v>
      </c>
      <c r="O86" s="21">
        <v>3579</v>
      </c>
      <c r="P86" s="22">
        <f t="shared" si="8"/>
        <v>149.25956971221012</v>
      </c>
      <c r="Q86" s="44" t="s">
        <v>1698</v>
      </c>
      <c r="R86" s="17" t="s">
        <v>28</v>
      </c>
      <c r="S86" s="19">
        <v>275800</v>
      </c>
      <c r="T86" s="17" t="s">
        <v>1699</v>
      </c>
      <c r="U86" s="17" t="s">
        <v>30</v>
      </c>
      <c r="V86" s="17">
        <v>60</v>
      </c>
      <c r="W86" s="23" t="s">
        <v>31</v>
      </c>
    </row>
    <row r="87" spans="1:23" ht="15.75" thickBot="1" x14ac:dyDescent="0.3">
      <c r="A87" s="24"/>
      <c r="B87" s="25"/>
      <c r="C87" s="26"/>
      <c r="D87" s="27"/>
      <c r="E87" s="25"/>
      <c r="F87" s="25"/>
      <c r="G87" s="27"/>
      <c r="H87" s="27"/>
      <c r="I87" s="28"/>
      <c r="J87" s="27"/>
      <c r="K87" s="27"/>
      <c r="L87" s="69">
        <f>SUM(L71:L86)</f>
        <v>10234982</v>
      </c>
      <c r="M87" s="69">
        <f>SUM(M71:M86)</f>
        <v>10253399</v>
      </c>
      <c r="N87" s="64">
        <f t="shared" si="7"/>
        <v>0.99820381514461687</v>
      </c>
      <c r="O87" s="29"/>
      <c r="P87" s="30"/>
      <c r="Q87" s="45"/>
      <c r="R87" s="25"/>
      <c r="S87" s="27"/>
      <c r="T87" s="25"/>
      <c r="U87" s="25"/>
      <c r="V87" s="25"/>
      <c r="W87" s="31"/>
    </row>
    <row r="88" spans="1:23" x14ac:dyDescent="0.25">
      <c r="A88" s="17"/>
      <c r="B88" s="17"/>
      <c r="C88" s="18"/>
      <c r="D88" s="19"/>
      <c r="E88" s="17"/>
      <c r="F88" s="17"/>
      <c r="G88" s="19"/>
      <c r="H88" s="19"/>
      <c r="I88" s="20"/>
      <c r="J88" s="19"/>
      <c r="K88" s="19"/>
      <c r="L88" s="68"/>
      <c r="M88" s="68"/>
      <c r="N88" s="63"/>
      <c r="O88" s="21"/>
      <c r="P88" s="22"/>
      <c r="Q88" s="44"/>
      <c r="R88" s="17"/>
      <c r="S88" s="19"/>
      <c r="T88" s="17"/>
      <c r="U88" s="17"/>
      <c r="V88" s="17"/>
      <c r="W88" s="17"/>
    </row>
    <row r="89" spans="1:23" ht="15.75" thickBot="1" x14ac:dyDescent="0.3">
      <c r="A89" s="41" t="s">
        <v>1729</v>
      </c>
      <c r="B89" s="17"/>
      <c r="C89" s="18"/>
      <c r="D89" s="19"/>
      <c r="E89" s="17"/>
      <c r="F89" s="17"/>
      <c r="G89" s="19"/>
      <c r="H89" s="19"/>
      <c r="I89" s="20"/>
      <c r="J89" s="19"/>
      <c r="K89" s="19"/>
      <c r="L89" s="68"/>
      <c r="M89" s="68"/>
      <c r="N89" s="63"/>
      <c r="O89" s="21"/>
      <c r="P89" s="22"/>
      <c r="Q89" s="44"/>
      <c r="R89" s="17"/>
      <c r="S89" s="19"/>
      <c r="T89" s="17"/>
      <c r="U89" s="17"/>
      <c r="V89" s="17"/>
      <c r="W89" s="17"/>
    </row>
    <row r="90" spans="1:23" x14ac:dyDescent="0.25">
      <c r="A90" s="8" t="s">
        <v>1730</v>
      </c>
      <c r="B90" s="9" t="s">
        <v>1731</v>
      </c>
      <c r="C90" s="10">
        <v>45575</v>
      </c>
      <c r="D90" s="11">
        <v>800000</v>
      </c>
      <c r="E90" s="9" t="s">
        <v>36</v>
      </c>
      <c r="F90" s="9" t="s">
        <v>26</v>
      </c>
      <c r="G90" s="11">
        <v>800000</v>
      </c>
      <c r="H90" s="11">
        <v>458030</v>
      </c>
      <c r="I90" s="12">
        <f>H90/G90*100</f>
        <v>57.253750000000004</v>
      </c>
      <c r="J90" s="11">
        <v>916067</v>
      </c>
      <c r="K90" s="11">
        <v>327420</v>
      </c>
      <c r="L90" s="67">
        <f>G90-K90</f>
        <v>472580</v>
      </c>
      <c r="M90" s="67">
        <v>626220</v>
      </c>
      <c r="N90" s="62">
        <f>L90/M90</f>
        <v>0.7546549136086359</v>
      </c>
      <c r="O90" s="13">
        <v>4408</v>
      </c>
      <c r="P90" s="14">
        <f>L90/O90</f>
        <v>107.20961887477314</v>
      </c>
      <c r="Q90" s="43" t="s">
        <v>1698</v>
      </c>
      <c r="R90" s="9" t="s">
        <v>85</v>
      </c>
      <c r="S90" s="11">
        <v>322254</v>
      </c>
      <c r="T90" s="9" t="s">
        <v>1699</v>
      </c>
      <c r="U90" s="9" t="s">
        <v>30</v>
      </c>
      <c r="V90" s="9">
        <v>58</v>
      </c>
      <c r="W90" s="15" t="s">
        <v>31</v>
      </c>
    </row>
    <row r="91" spans="1:23" x14ac:dyDescent="0.25">
      <c r="A91" s="16" t="s">
        <v>1732</v>
      </c>
      <c r="B91" s="17" t="s">
        <v>1733</v>
      </c>
      <c r="C91" s="18">
        <v>45488</v>
      </c>
      <c r="D91" s="19">
        <v>875000</v>
      </c>
      <c r="E91" s="17" t="s">
        <v>36</v>
      </c>
      <c r="F91" s="17" t="s">
        <v>26</v>
      </c>
      <c r="G91" s="19">
        <v>875000</v>
      </c>
      <c r="H91" s="19">
        <v>433090</v>
      </c>
      <c r="I91" s="20">
        <f>H91/G91*100</f>
        <v>49.496000000000002</v>
      </c>
      <c r="J91" s="19">
        <v>866183</v>
      </c>
      <c r="K91" s="19">
        <v>296225</v>
      </c>
      <c r="L91" s="68">
        <f>G91-K91</f>
        <v>578775</v>
      </c>
      <c r="M91" s="68">
        <v>606338</v>
      </c>
      <c r="N91" s="63">
        <f>L91/M91</f>
        <v>0.95454185619242071</v>
      </c>
      <c r="O91" s="21">
        <v>4139</v>
      </c>
      <c r="P91" s="22">
        <f>L91/O91</f>
        <v>139.83450108721914</v>
      </c>
      <c r="Q91" s="44" t="s">
        <v>1698</v>
      </c>
      <c r="R91" s="17" t="s">
        <v>85</v>
      </c>
      <c r="S91" s="19">
        <v>296225</v>
      </c>
      <c r="T91" s="17" t="s">
        <v>1699</v>
      </c>
      <c r="U91" s="17" t="s">
        <v>30</v>
      </c>
      <c r="V91" s="17">
        <v>55</v>
      </c>
      <c r="W91" s="23" t="s">
        <v>31</v>
      </c>
    </row>
    <row r="92" spans="1:23" x14ac:dyDescent="0.25">
      <c r="A92" s="16" t="s">
        <v>1734</v>
      </c>
      <c r="B92" s="17" t="s">
        <v>1735</v>
      </c>
      <c r="C92" s="18">
        <v>45064</v>
      </c>
      <c r="D92" s="19">
        <v>650000</v>
      </c>
      <c r="E92" s="17" t="s">
        <v>36</v>
      </c>
      <c r="F92" s="17" t="s">
        <v>26</v>
      </c>
      <c r="G92" s="19">
        <v>650000</v>
      </c>
      <c r="H92" s="19">
        <v>371620</v>
      </c>
      <c r="I92" s="20">
        <f>H92/G92*100</f>
        <v>57.17230769230769</v>
      </c>
      <c r="J92" s="19">
        <v>743238</v>
      </c>
      <c r="K92" s="19">
        <v>280487</v>
      </c>
      <c r="L92" s="68">
        <f>G92-K92</f>
        <v>369513</v>
      </c>
      <c r="M92" s="68">
        <v>492288</v>
      </c>
      <c r="N92" s="63">
        <f>L92/M92</f>
        <v>0.75060330538221531</v>
      </c>
      <c r="O92" s="21">
        <v>3016</v>
      </c>
      <c r="P92" s="22">
        <f>L92/O92</f>
        <v>122.51757294429709</v>
      </c>
      <c r="Q92" s="44" t="s">
        <v>1698</v>
      </c>
      <c r="R92" s="17" t="s">
        <v>85</v>
      </c>
      <c r="S92" s="19">
        <v>280487</v>
      </c>
      <c r="T92" s="17" t="s">
        <v>1699</v>
      </c>
      <c r="U92" s="17" t="s">
        <v>30</v>
      </c>
      <c r="V92" s="17">
        <v>56</v>
      </c>
      <c r="W92" s="23" t="s">
        <v>31</v>
      </c>
    </row>
    <row r="93" spans="1:23" ht="15.75" thickBot="1" x14ac:dyDescent="0.3">
      <c r="A93" s="24"/>
      <c r="B93" s="25"/>
      <c r="C93" s="26"/>
      <c r="D93" s="27"/>
      <c r="E93" s="25"/>
      <c r="F93" s="25"/>
      <c r="G93" s="27"/>
      <c r="H93" s="27"/>
      <c r="I93" s="28"/>
      <c r="J93" s="27"/>
      <c r="K93" s="27"/>
      <c r="L93" s="69">
        <f>SUM(L90:L92)</f>
        <v>1420868</v>
      </c>
      <c r="M93" s="69">
        <f>SUM(M90:M92)</f>
        <v>1724846</v>
      </c>
      <c r="N93" s="64">
        <f>L93/M93</f>
        <v>0.82376513613389257</v>
      </c>
      <c r="O93" s="29"/>
      <c r="P93" s="30"/>
      <c r="Q93" s="45"/>
      <c r="R93" s="25"/>
      <c r="S93" s="27"/>
      <c r="T93" s="25"/>
      <c r="U93" s="25"/>
      <c r="V93" s="25"/>
      <c r="W93" s="31"/>
    </row>
    <row r="94" spans="1:23" x14ac:dyDescent="0.25">
      <c r="A94" s="17"/>
      <c r="B94" s="17"/>
      <c r="C94" s="18"/>
      <c r="D94" s="19"/>
      <c r="E94" s="17"/>
      <c r="F94" s="17"/>
      <c r="G94" s="19"/>
      <c r="H94" s="19"/>
      <c r="I94" s="20"/>
      <c r="J94" s="19"/>
      <c r="K94" s="19"/>
      <c r="L94" s="68"/>
      <c r="M94" s="68"/>
      <c r="N94" s="63"/>
      <c r="O94" s="21"/>
      <c r="P94" s="22"/>
      <c r="Q94" s="44"/>
      <c r="R94" s="17"/>
      <c r="S94" s="19"/>
      <c r="T94" s="17"/>
      <c r="U94" s="17"/>
      <c r="V94" s="17"/>
      <c r="W94" s="17"/>
    </row>
    <row r="95" spans="1:23" ht="15.75" thickBot="1" x14ac:dyDescent="0.3">
      <c r="A95" s="17" t="s">
        <v>1736</v>
      </c>
      <c r="B95" s="17"/>
      <c r="C95" s="18"/>
      <c r="D95" s="19"/>
      <c r="E95" s="17"/>
      <c r="F95" s="17"/>
      <c r="G95" s="19"/>
      <c r="H95" s="19"/>
      <c r="I95" s="20"/>
      <c r="J95" s="19"/>
      <c r="K95" s="19"/>
      <c r="L95" s="68"/>
      <c r="M95" s="68"/>
      <c r="N95" s="63"/>
      <c r="O95" s="21"/>
      <c r="P95" s="22"/>
      <c r="Q95" s="44"/>
      <c r="R95" s="17"/>
      <c r="S95" s="19"/>
      <c r="T95" s="17"/>
      <c r="U95" s="17"/>
      <c r="V95" s="17"/>
      <c r="W95" s="17"/>
    </row>
    <row r="96" spans="1:23" x14ac:dyDescent="0.25">
      <c r="A96" s="8" t="s">
        <v>1737</v>
      </c>
      <c r="B96" s="9" t="s">
        <v>1738</v>
      </c>
      <c r="C96" s="10">
        <v>45273</v>
      </c>
      <c r="D96" s="11">
        <v>849000</v>
      </c>
      <c r="E96" s="9" t="s">
        <v>36</v>
      </c>
      <c r="F96" s="9" t="s">
        <v>26</v>
      </c>
      <c r="G96" s="11">
        <v>849000</v>
      </c>
      <c r="H96" s="11">
        <v>435460</v>
      </c>
      <c r="I96" s="12">
        <f>H96/G96*100</f>
        <v>51.290930506478205</v>
      </c>
      <c r="J96" s="11">
        <v>870920</v>
      </c>
      <c r="K96" s="11">
        <v>269920</v>
      </c>
      <c r="L96" s="67">
        <f>G96-K96</f>
        <v>579080</v>
      </c>
      <c r="M96" s="67">
        <v>496694</v>
      </c>
      <c r="N96" s="62">
        <f>L96/M96</f>
        <v>1.1658687240031085</v>
      </c>
      <c r="O96" s="13">
        <v>2812</v>
      </c>
      <c r="P96" s="14">
        <f>L96/O96</f>
        <v>205.93172119487909</v>
      </c>
      <c r="Q96" s="43" t="s">
        <v>1720</v>
      </c>
      <c r="R96" s="9" t="s">
        <v>97</v>
      </c>
      <c r="S96" s="11">
        <v>269920</v>
      </c>
      <c r="T96" s="9" t="s">
        <v>1699</v>
      </c>
      <c r="U96" s="9" t="s">
        <v>30</v>
      </c>
      <c r="V96" s="9">
        <v>55</v>
      </c>
      <c r="W96" s="15" t="s">
        <v>31</v>
      </c>
    </row>
    <row r="97" spans="1:23" x14ac:dyDescent="0.25">
      <c r="A97" s="16" t="s">
        <v>1739</v>
      </c>
      <c r="B97" s="17" t="s">
        <v>1740</v>
      </c>
      <c r="C97" s="18">
        <v>45679</v>
      </c>
      <c r="D97" s="19">
        <v>1420000</v>
      </c>
      <c r="E97" s="17" t="s">
        <v>25</v>
      </c>
      <c r="F97" s="17" t="s">
        <v>26</v>
      </c>
      <c r="G97" s="19">
        <v>1420000</v>
      </c>
      <c r="H97" s="19">
        <v>662390</v>
      </c>
      <c r="I97" s="20">
        <f>H97/G97*100</f>
        <v>46.647183098591547</v>
      </c>
      <c r="J97" s="19">
        <v>1324783</v>
      </c>
      <c r="K97" s="19">
        <v>341091</v>
      </c>
      <c r="L97" s="68">
        <f>G97-K97</f>
        <v>1078909</v>
      </c>
      <c r="M97" s="68">
        <v>812968</v>
      </c>
      <c r="N97" s="63">
        <f>L97/M97</f>
        <v>1.3271235768197518</v>
      </c>
      <c r="O97" s="21">
        <v>4287</v>
      </c>
      <c r="P97" s="22">
        <f>L97/O97</f>
        <v>251.66993235362725</v>
      </c>
      <c r="Q97" s="44" t="s">
        <v>1720</v>
      </c>
      <c r="R97" s="17" t="s">
        <v>97</v>
      </c>
      <c r="S97" s="19">
        <v>324065</v>
      </c>
      <c r="T97" s="17" t="s">
        <v>1699</v>
      </c>
      <c r="U97" s="17" t="s">
        <v>30</v>
      </c>
      <c r="V97" s="17">
        <v>63</v>
      </c>
      <c r="W97" s="23" t="s">
        <v>31</v>
      </c>
    </row>
    <row r="98" spans="1:23" ht="15.75" thickBot="1" x14ac:dyDescent="0.3">
      <c r="A98" s="24"/>
      <c r="B98" s="25"/>
      <c r="C98" s="26"/>
      <c r="D98" s="27"/>
      <c r="E98" s="25"/>
      <c r="F98" s="25"/>
      <c r="G98" s="27"/>
      <c r="H98" s="27"/>
      <c r="I98" s="28"/>
      <c r="J98" s="27"/>
      <c r="K98" s="27"/>
      <c r="L98" s="69">
        <f>SUM(L96:L97)</f>
        <v>1657989</v>
      </c>
      <c r="M98" s="69">
        <f>SUM(M96:M97)</f>
        <v>1309662</v>
      </c>
      <c r="N98" s="64">
        <f>L98/M98</f>
        <v>1.2659670968539976</v>
      </c>
      <c r="O98" s="29"/>
      <c r="P98" s="30"/>
      <c r="Q98" s="45"/>
      <c r="R98" s="25"/>
      <c r="S98" s="27"/>
      <c r="T98" s="25"/>
      <c r="U98" s="25"/>
      <c r="V98" s="25"/>
      <c r="W98" s="31"/>
    </row>
    <row r="99" spans="1:23" x14ac:dyDescent="0.25">
      <c r="A99" s="17"/>
      <c r="B99" s="17"/>
      <c r="C99" s="18"/>
      <c r="D99" s="19"/>
      <c r="E99" s="17"/>
      <c r="F99" s="17"/>
      <c r="G99" s="19"/>
      <c r="H99" s="19"/>
      <c r="I99" s="20"/>
      <c r="J99" s="19"/>
      <c r="K99" s="19"/>
      <c r="L99" s="68"/>
      <c r="M99" s="68"/>
      <c r="N99" s="63"/>
      <c r="O99" s="21"/>
      <c r="P99" s="22"/>
      <c r="Q99" s="44"/>
      <c r="R99" s="17"/>
      <c r="S99" s="19"/>
      <c r="T99" s="17"/>
      <c r="U99" s="17"/>
      <c r="V99" s="17"/>
      <c r="W99" s="17"/>
    </row>
    <row r="100" spans="1:23" ht="15.75" thickBot="1" x14ac:dyDescent="0.3">
      <c r="A100" s="17" t="s">
        <v>1741</v>
      </c>
      <c r="B100" s="17"/>
      <c r="C100" s="18"/>
      <c r="D100" s="19"/>
      <c r="E100" s="17"/>
      <c r="F100" s="17"/>
      <c r="G100" s="19"/>
      <c r="H100" s="19"/>
      <c r="I100" s="20"/>
      <c r="J100" s="19"/>
      <c r="K100" s="19"/>
      <c r="L100" s="68"/>
      <c r="M100" s="68"/>
      <c r="N100" s="63"/>
      <c r="O100" s="21"/>
      <c r="P100" s="22"/>
      <c r="Q100" s="44"/>
      <c r="R100" s="17"/>
      <c r="S100" s="19"/>
      <c r="T100" s="17"/>
      <c r="U100" s="17"/>
      <c r="V100" s="17"/>
      <c r="W100" s="17"/>
    </row>
    <row r="101" spans="1:23" x14ac:dyDescent="0.25">
      <c r="A101" s="8" t="s">
        <v>1742</v>
      </c>
      <c r="B101" s="9" t="s">
        <v>1743</v>
      </c>
      <c r="C101" s="10">
        <v>45195</v>
      </c>
      <c r="D101" s="11">
        <v>660000</v>
      </c>
      <c r="E101" s="9" t="s">
        <v>36</v>
      </c>
      <c r="F101" s="9" t="s">
        <v>26</v>
      </c>
      <c r="G101" s="11">
        <v>660000</v>
      </c>
      <c r="H101" s="11">
        <v>378810</v>
      </c>
      <c r="I101" s="12">
        <f>H101/G101*100</f>
        <v>57.395454545454548</v>
      </c>
      <c r="J101" s="11">
        <v>757621</v>
      </c>
      <c r="K101" s="11">
        <v>291678</v>
      </c>
      <c r="L101" s="67">
        <f>G101-K101</f>
        <v>368322</v>
      </c>
      <c r="M101" s="67">
        <v>485357</v>
      </c>
      <c r="N101" s="62">
        <f>L101/M101</f>
        <v>0.75886821453074749</v>
      </c>
      <c r="O101" s="13">
        <v>2955</v>
      </c>
      <c r="P101" s="14">
        <f>L101/O101</f>
        <v>124.64365482233502</v>
      </c>
      <c r="Q101" s="43" t="s">
        <v>1744</v>
      </c>
      <c r="R101" s="9" t="s">
        <v>28</v>
      </c>
      <c r="S101" s="11">
        <v>291678</v>
      </c>
      <c r="T101" s="9" t="s">
        <v>1699</v>
      </c>
      <c r="U101" s="9" t="s">
        <v>30</v>
      </c>
      <c r="V101" s="9">
        <v>58</v>
      </c>
      <c r="W101" s="15" t="s">
        <v>31</v>
      </c>
    </row>
    <row r="102" spans="1:23" ht="15.75" thickBot="1" x14ac:dyDescent="0.3">
      <c r="A102" s="24"/>
      <c r="B102" s="25"/>
      <c r="C102" s="26"/>
      <c r="D102" s="27"/>
      <c r="E102" s="25"/>
      <c r="F102" s="25"/>
      <c r="G102" s="27"/>
      <c r="H102" s="27"/>
      <c r="I102" s="28"/>
      <c r="J102" s="27"/>
      <c r="K102" s="27"/>
      <c r="L102" s="69">
        <f>SUM(L101)</f>
        <v>368322</v>
      </c>
      <c r="M102" s="69">
        <f>SUM(M101)</f>
        <v>485357</v>
      </c>
      <c r="N102" s="64">
        <f>L102/M102</f>
        <v>0.75886821453074749</v>
      </c>
      <c r="O102" s="29"/>
      <c r="P102" s="30"/>
      <c r="Q102" s="45"/>
      <c r="R102" s="25"/>
      <c r="S102" s="27"/>
      <c r="T102" s="25"/>
      <c r="U102" s="25"/>
      <c r="V102" s="25"/>
      <c r="W102" s="31"/>
    </row>
    <row r="103" spans="1:23" x14ac:dyDescent="0.25">
      <c r="A103" s="17"/>
      <c r="B103" s="17"/>
      <c r="C103" s="18"/>
      <c r="D103" s="19"/>
      <c r="E103" s="17"/>
      <c r="F103" s="17"/>
      <c r="G103" s="19"/>
      <c r="H103" s="19"/>
      <c r="I103" s="20"/>
      <c r="J103" s="19"/>
      <c r="K103" s="19"/>
      <c r="L103" s="68"/>
      <c r="M103" s="68"/>
      <c r="N103" s="63"/>
      <c r="O103" s="21"/>
      <c r="P103" s="22"/>
      <c r="Q103" s="44"/>
      <c r="R103" s="17"/>
      <c r="S103" s="19"/>
      <c r="T103" s="17"/>
      <c r="U103" s="17"/>
      <c r="V103" s="17"/>
      <c r="W103" s="17"/>
    </row>
    <row r="104" spans="1:23" ht="15.75" thickBot="1" x14ac:dyDescent="0.3">
      <c r="A104" s="17" t="s">
        <v>1745</v>
      </c>
      <c r="B104" s="17"/>
      <c r="C104" s="18"/>
      <c r="D104" s="19"/>
      <c r="E104" s="17"/>
      <c r="F104" s="17"/>
      <c r="G104" s="19"/>
      <c r="H104" s="19"/>
      <c r="I104" s="20"/>
      <c r="J104" s="19"/>
      <c r="K104" s="19"/>
      <c r="L104" s="68"/>
      <c r="M104" s="68"/>
      <c r="N104" s="63"/>
      <c r="O104" s="21"/>
      <c r="P104" s="22"/>
      <c r="Q104" s="44"/>
      <c r="R104" s="17"/>
      <c r="S104" s="19"/>
      <c r="T104" s="17"/>
      <c r="U104" s="17"/>
      <c r="V104" s="17"/>
      <c r="W104" s="17"/>
    </row>
    <row r="105" spans="1:23" x14ac:dyDescent="0.25">
      <c r="A105" s="8" t="s">
        <v>1746</v>
      </c>
      <c r="B105" s="9" t="s">
        <v>1747</v>
      </c>
      <c r="C105" s="10">
        <v>45461</v>
      </c>
      <c r="D105" s="11">
        <v>405000</v>
      </c>
      <c r="E105" s="9" t="s">
        <v>36</v>
      </c>
      <c r="F105" s="9" t="s">
        <v>26</v>
      </c>
      <c r="G105" s="11">
        <v>405000</v>
      </c>
      <c r="H105" s="11">
        <v>210760</v>
      </c>
      <c r="I105" s="12">
        <f>H105/G105*100</f>
        <v>52.039506172839509</v>
      </c>
      <c r="J105" s="11">
        <v>421512</v>
      </c>
      <c r="K105" s="11">
        <v>100000</v>
      </c>
      <c r="L105" s="67">
        <f>G105-K105</f>
        <v>305000</v>
      </c>
      <c r="M105" s="67">
        <v>446544</v>
      </c>
      <c r="N105" s="62">
        <f>L105/M105</f>
        <v>0.68302339747035001</v>
      </c>
      <c r="O105" s="13">
        <v>2575</v>
      </c>
      <c r="P105" s="14">
        <f>L105/O105</f>
        <v>118.44660194174757</v>
      </c>
      <c r="Q105" s="43" t="s">
        <v>1748</v>
      </c>
      <c r="R105" s="9" t="s">
        <v>28</v>
      </c>
      <c r="S105" s="11">
        <v>100000</v>
      </c>
      <c r="T105" s="9" t="s">
        <v>1749</v>
      </c>
      <c r="U105" s="9" t="s">
        <v>125</v>
      </c>
      <c r="V105" s="9">
        <v>68</v>
      </c>
      <c r="W105" s="15" t="s">
        <v>31</v>
      </c>
    </row>
    <row r="106" spans="1:23" x14ac:dyDescent="0.25">
      <c r="A106" s="16" t="s">
        <v>1750</v>
      </c>
      <c r="B106" s="17" t="s">
        <v>1751</v>
      </c>
      <c r="C106" s="18">
        <v>45471</v>
      </c>
      <c r="D106" s="19">
        <v>495000</v>
      </c>
      <c r="E106" s="17" t="s">
        <v>25</v>
      </c>
      <c r="F106" s="17" t="s">
        <v>26</v>
      </c>
      <c r="G106" s="19">
        <v>495000</v>
      </c>
      <c r="H106" s="19">
        <v>201780</v>
      </c>
      <c r="I106" s="20">
        <f>H106/G106*100</f>
        <v>40.763636363636365</v>
      </c>
      <c r="J106" s="19">
        <v>403556</v>
      </c>
      <c r="K106" s="19">
        <v>100000</v>
      </c>
      <c r="L106" s="68">
        <f>G106-K106</f>
        <v>395000</v>
      </c>
      <c r="M106" s="68">
        <v>421605</v>
      </c>
      <c r="N106" s="63">
        <f>L106/M106</f>
        <v>0.93689590967849057</v>
      </c>
      <c r="O106" s="21">
        <v>2279</v>
      </c>
      <c r="P106" s="22">
        <f>L106/O106</f>
        <v>173.32163229486616</v>
      </c>
      <c r="Q106" s="44" t="s">
        <v>1748</v>
      </c>
      <c r="R106" s="17" t="s">
        <v>28</v>
      </c>
      <c r="S106" s="19">
        <v>100000</v>
      </c>
      <c r="T106" s="17" t="s">
        <v>1749</v>
      </c>
      <c r="U106" s="17" t="s">
        <v>125</v>
      </c>
      <c r="V106" s="17">
        <v>71</v>
      </c>
      <c r="W106" s="23" t="s">
        <v>31</v>
      </c>
    </row>
    <row r="107" spans="1:23" x14ac:dyDescent="0.25">
      <c r="A107" s="16" t="s">
        <v>1752</v>
      </c>
      <c r="B107" s="17" t="s">
        <v>1753</v>
      </c>
      <c r="C107" s="18">
        <v>45412</v>
      </c>
      <c r="D107" s="19">
        <v>487500</v>
      </c>
      <c r="E107" s="17" t="s">
        <v>36</v>
      </c>
      <c r="F107" s="17" t="s">
        <v>26</v>
      </c>
      <c r="G107" s="19">
        <v>487500</v>
      </c>
      <c r="H107" s="19">
        <v>222930</v>
      </c>
      <c r="I107" s="20">
        <f>H107/G107*100</f>
        <v>45.729230769230767</v>
      </c>
      <c r="J107" s="19">
        <v>445860</v>
      </c>
      <c r="K107" s="19">
        <v>100000</v>
      </c>
      <c r="L107" s="68">
        <f>G107-K107</f>
        <v>387500</v>
      </c>
      <c r="M107" s="68">
        <v>480361</v>
      </c>
      <c r="N107" s="63">
        <f>L107/M107</f>
        <v>0.8066849723437165</v>
      </c>
      <c r="O107" s="21">
        <v>2434</v>
      </c>
      <c r="P107" s="22">
        <f>L107/O107</f>
        <v>159.20295809367298</v>
      </c>
      <c r="Q107" s="44" t="s">
        <v>1748</v>
      </c>
      <c r="R107" s="17" t="s">
        <v>28</v>
      </c>
      <c r="S107" s="19">
        <v>100000</v>
      </c>
      <c r="T107" s="17" t="s">
        <v>1749</v>
      </c>
      <c r="U107" s="17" t="s">
        <v>125</v>
      </c>
      <c r="V107" s="17">
        <v>70</v>
      </c>
      <c r="W107" s="23" t="s">
        <v>31</v>
      </c>
    </row>
    <row r="108" spans="1:23" ht="15.75" thickBot="1" x14ac:dyDescent="0.3">
      <c r="A108" s="38"/>
      <c r="B108" s="32"/>
      <c r="C108" s="33"/>
      <c r="D108" s="34"/>
      <c r="E108" s="32"/>
      <c r="F108" s="32"/>
      <c r="G108" s="34"/>
      <c r="H108" s="34"/>
      <c r="I108" s="35"/>
      <c r="J108" s="34"/>
      <c r="K108" s="34"/>
      <c r="L108" s="70">
        <f>SUM(L105:L107)</f>
        <v>1087500</v>
      </c>
      <c r="M108" s="70">
        <f>SUM(M105:M107)</f>
        <v>1348510</v>
      </c>
      <c r="N108" s="65">
        <f>L108/M108</f>
        <v>0.80644563258707758</v>
      </c>
      <c r="O108" s="36"/>
      <c r="P108" s="37"/>
      <c r="Q108" s="46"/>
      <c r="R108" s="32"/>
      <c r="S108" s="34"/>
      <c r="T108" s="32"/>
      <c r="U108" s="32"/>
      <c r="V108" s="32"/>
      <c r="W108" s="39"/>
    </row>
    <row r="109" spans="1:23" ht="15.75" thickTop="1" x14ac:dyDescent="0.25">
      <c r="A109" s="16"/>
      <c r="B109" s="17"/>
      <c r="C109" s="18"/>
      <c r="D109" s="19"/>
      <c r="E109" s="17"/>
      <c r="F109" s="17"/>
      <c r="G109" s="19"/>
      <c r="H109" s="19"/>
      <c r="I109" s="20"/>
      <c r="J109" s="19"/>
      <c r="K109" s="19"/>
      <c r="L109" s="68"/>
      <c r="M109" s="68"/>
      <c r="N109" s="63"/>
      <c r="O109" s="21"/>
      <c r="P109" s="22"/>
      <c r="Q109" s="44"/>
      <c r="R109" s="17"/>
      <c r="S109" s="19"/>
      <c r="T109" s="17"/>
      <c r="U109" s="17"/>
      <c r="V109" s="17"/>
      <c r="W109" s="23"/>
    </row>
    <row r="110" spans="1:23" x14ac:dyDescent="0.25">
      <c r="A110" s="16" t="s">
        <v>1754</v>
      </c>
      <c r="B110" s="17"/>
      <c r="C110" s="18"/>
      <c r="D110" s="19"/>
      <c r="E110" s="17"/>
      <c r="F110" s="17"/>
      <c r="G110" s="19"/>
      <c r="H110" s="19"/>
      <c r="I110" s="20"/>
      <c r="J110" s="19"/>
      <c r="K110" s="19"/>
      <c r="L110" s="68"/>
      <c r="M110" s="68"/>
      <c r="N110" s="63"/>
      <c r="O110" s="21"/>
      <c r="P110" s="22"/>
      <c r="Q110" s="44"/>
      <c r="R110" s="17"/>
      <c r="S110" s="19"/>
      <c r="T110" s="17"/>
      <c r="U110" s="17"/>
      <c r="V110" s="17"/>
      <c r="W110" s="23"/>
    </row>
    <row r="111" spans="1:23" x14ac:dyDescent="0.25">
      <c r="A111" s="16" t="s">
        <v>1755</v>
      </c>
      <c r="B111" s="17" t="s">
        <v>1756</v>
      </c>
      <c r="C111" s="18">
        <v>45673</v>
      </c>
      <c r="D111" s="19">
        <v>415000</v>
      </c>
      <c r="E111" s="17" t="s">
        <v>36</v>
      </c>
      <c r="F111" s="17" t="s">
        <v>26</v>
      </c>
      <c r="G111" s="19">
        <v>415000</v>
      </c>
      <c r="H111" s="19">
        <v>208990</v>
      </c>
      <c r="I111" s="20">
        <f>H111/G111*100</f>
        <v>50.359036144578319</v>
      </c>
      <c r="J111" s="19">
        <v>417988</v>
      </c>
      <c r="K111" s="19">
        <v>100000</v>
      </c>
      <c r="L111" s="68">
        <f>G111-K111</f>
        <v>315000</v>
      </c>
      <c r="M111" s="68">
        <v>383118</v>
      </c>
      <c r="N111" s="63">
        <f>L111/M111</f>
        <v>0.82220099290558002</v>
      </c>
      <c r="O111" s="21">
        <v>1803</v>
      </c>
      <c r="P111" s="22">
        <f>L111/O111</f>
        <v>174.70881863560732</v>
      </c>
      <c r="Q111" s="44" t="s">
        <v>1748</v>
      </c>
      <c r="R111" s="17" t="s">
        <v>97</v>
      </c>
      <c r="S111" s="19">
        <v>100000</v>
      </c>
      <c r="T111" s="17" t="s">
        <v>1749</v>
      </c>
      <c r="U111" s="17" t="s">
        <v>125</v>
      </c>
      <c r="V111" s="17">
        <v>69</v>
      </c>
      <c r="W111" s="23" t="s">
        <v>31</v>
      </c>
    </row>
    <row r="112" spans="1:23" x14ac:dyDescent="0.25">
      <c r="A112" s="16" t="s">
        <v>1757</v>
      </c>
      <c r="B112" s="17" t="s">
        <v>1758</v>
      </c>
      <c r="C112" s="18">
        <v>45054</v>
      </c>
      <c r="D112" s="19">
        <v>425000</v>
      </c>
      <c r="E112" s="17" t="s">
        <v>36</v>
      </c>
      <c r="F112" s="17" t="s">
        <v>26</v>
      </c>
      <c r="G112" s="19">
        <v>425000</v>
      </c>
      <c r="H112" s="19">
        <v>216890</v>
      </c>
      <c r="I112" s="20">
        <f>H112/G112*100</f>
        <v>51.032941176470594</v>
      </c>
      <c r="J112" s="19">
        <v>433788</v>
      </c>
      <c r="K112" s="19">
        <v>100000</v>
      </c>
      <c r="L112" s="68">
        <f>G112-K112</f>
        <v>325000</v>
      </c>
      <c r="M112" s="68">
        <v>402154</v>
      </c>
      <c r="N112" s="63">
        <f>L112/M112</f>
        <v>0.80814812236108557</v>
      </c>
      <c r="O112" s="21">
        <v>1803</v>
      </c>
      <c r="P112" s="22">
        <f>L112/O112</f>
        <v>180.25513033832502</v>
      </c>
      <c r="Q112" s="44" t="s">
        <v>1748</v>
      </c>
      <c r="R112" s="17" t="s">
        <v>97</v>
      </c>
      <c r="S112" s="19">
        <v>100000</v>
      </c>
      <c r="T112" s="17" t="s">
        <v>1749</v>
      </c>
      <c r="U112" s="17" t="s">
        <v>125</v>
      </c>
      <c r="V112" s="17">
        <v>71</v>
      </c>
      <c r="W112" s="23" t="s">
        <v>31</v>
      </c>
    </row>
    <row r="113" spans="1:23" ht="15.75" thickBot="1" x14ac:dyDescent="0.3">
      <c r="A113" s="38"/>
      <c r="B113" s="32"/>
      <c r="C113" s="33"/>
      <c r="D113" s="34"/>
      <c r="E113" s="32"/>
      <c r="F113" s="32"/>
      <c r="G113" s="34"/>
      <c r="H113" s="34"/>
      <c r="I113" s="35"/>
      <c r="J113" s="34"/>
      <c r="K113" s="34"/>
      <c r="L113" s="70">
        <f>SUM(L111:L112)</f>
        <v>640000</v>
      </c>
      <c r="M113" s="70">
        <f>SUM(M111:M112)</f>
        <v>785272</v>
      </c>
      <c r="N113" s="65">
        <f>L113/M113</f>
        <v>0.81500422783443194</v>
      </c>
      <c r="O113" s="36"/>
      <c r="P113" s="37"/>
      <c r="Q113" s="46"/>
      <c r="R113" s="32"/>
      <c r="S113" s="34"/>
      <c r="T113" s="32"/>
      <c r="U113" s="32"/>
      <c r="V113" s="32"/>
      <c r="W113" s="39"/>
    </row>
    <row r="114" spans="1:23" ht="15.75" thickTop="1" x14ac:dyDescent="0.25">
      <c r="A114" s="17"/>
      <c r="B114" s="17"/>
      <c r="C114" s="18"/>
      <c r="D114" s="19"/>
      <c r="E114" s="17"/>
      <c r="F114" s="17"/>
      <c r="G114" s="19"/>
      <c r="H114" s="19"/>
      <c r="I114" s="20"/>
      <c r="J114" s="19"/>
      <c r="K114" s="19"/>
      <c r="L114" s="68"/>
      <c r="M114" s="68"/>
      <c r="N114" s="63"/>
      <c r="O114" s="21"/>
      <c r="P114" s="22"/>
      <c r="Q114" s="44"/>
      <c r="R114" s="17"/>
      <c r="S114" s="19"/>
      <c r="T114" s="17"/>
      <c r="U114" s="17"/>
      <c r="V114" s="17"/>
      <c r="W114" s="17"/>
    </row>
    <row r="115" spans="1:23" ht="15.75" thickBot="1" x14ac:dyDescent="0.3">
      <c r="A115" s="17" t="s">
        <v>1759</v>
      </c>
      <c r="B115" s="17"/>
      <c r="C115" s="18"/>
      <c r="D115" s="19"/>
      <c r="E115" s="17"/>
      <c r="F115" s="17"/>
      <c r="G115" s="19"/>
      <c r="H115" s="19"/>
      <c r="I115" s="20"/>
      <c r="J115" s="19"/>
      <c r="K115" s="19"/>
      <c r="L115" s="68"/>
      <c r="M115" s="68"/>
      <c r="N115" s="63"/>
      <c r="O115" s="21"/>
      <c r="P115" s="22"/>
      <c r="Q115" s="44"/>
      <c r="R115" s="17"/>
      <c r="S115" s="19"/>
      <c r="T115" s="17"/>
      <c r="U115" s="17"/>
      <c r="V115" s="17"/>
      <c r="W115" s="17"/>
    </row>
    <row r="116" spans="1:23" x14ac:dyDescent="0.25">
      <c r="A116" s="8" t="s">
        <v>1760</v>
      </c>
      <c r="B116" s="9" t="s">
        <v>1761</v>
      </c>
      <c r="C116" s="10">
        <v>45117</v>
      </c>
      <c r="D116" s="11">
        <v>125000</v>
      </c>
      <c r="E116" s="9" t="s">
        <v>36</v>
      </c>
      <c r="F116" s="9" t="s">
        <v>26</v>
      </c>
      <c r="G116" s="11">
        <v>125000</v>
      </c>
      <c r="H116" s="11">
        <v>68040</v>
      </c>
      <c r="I116" s="12">
        <f t="shared" ref="I116:I121" si="9">H116/G116*100</f>
        <v>54.432000000000002</v>
      </c>
      <c r="J116" s="11">
        <v>136079</v>
      </c>
      <c r="K116" s="11">
        <v>38500</v>
      </c>
      <c r="L116" s="67">
        <f t="shared" ref="L116:L121" si="10">G116-K116</f>
        <v>86500</v>
      </c>
      <c r="M116" s="67">
        <v>92932</v>
      </c>
      <c r="N116" s="62">
        <f t="shared" ref="N116:N122" si="11">L116/M116</f>
        <v>0.93078810312916971</v>
      </c>
      <c r="O116" s="13">
        <v>897</v>
      </c>
      <c r="P116" s="14">
        <f t="shared" ref="P116:P121" si="12">L116/O116</f>
        <v>96.432552954292078</v>
      </c>
      <c r="Q116" s="43" t="s">
        <v>1762</v>
      </c>
      <c r="R116" s="9" t="s">
        <v>97</v>
      </c>
      <c r="S116" s="11">
        <v>38500</v>
      </c>
      <c r="T116" s="9" t="s">
        <v>1763</v>
      </c>
      <c r="U116" s="9" t="s">
        <v>125</v>
      </c>
      <c r="V116" s="9">
        <v>54</v>
      </c>
      <c r="W116" s="15" t="s">
        <v>31</v>
      </c>
    </row>
    <row r="117" spans="1:23" x14ac:dyDescent="0.25">
      <c r="A117" s="16" t="s">
        <v>1764</v>
      </c>
      <c r="B117" s="17" t="s">
        <v>1765</v>
      </c>
      <c r="C117" s="18">
        <v>45657</v>
      </c>
      <c r="D117" s="19">
        <v>118000</v>
      </c>
      <c r="E117" s="17" t="s">
        <v>36</v>
      </c>
      <c r="F117" s="17" t="s">
        <v>26</v>
      </c>
      <c r="G117" s="19">
        <v>118000</v>
      </c>
      <c r="H117" s="19">
        <v>68150</v>
      </c>
      <c r="I117" s="20">
        <f t="shared" si="9"/>
        <v>57.754237288135592</v>
      </c>
      <c r="J117" s="19">
        <v>136291</v>
      </c>
      <c r="K117" s="19">
        <v>38500</v>
      </c>
      <c r="L117" s="68">
        <f t="shared" si="10"/>
        <v>79500</v>
      </c>
      <c r="M117" s="68">
        <v>93134</v>
      </c>
      <c r="N117" s="63">
        <f t="shared" si="11"/>
        <v>0.8536087787488994</v>
      </c>
      <c r="O117" s="21">
        <v>900</v>
      </c>
      <c r="P117" s="22">
        <f t="shared" si="12"/>
        <v>88.333333333333329</v>
      </c>
      <c r="Q117" s="44" t="s">
        <v>1762</v>
      </c>
      <c r="R117" s="17" t="s">
        <v>97</v>
      </c>
      <c r="S117" s="19">
        <v>38500</v>
      </c>
      <c r="T117" s="17" t="s">
        <v>1763</v>
      </c>
      <c r="U117" s="17" t="s">
        <v>125</v>
      </c>
      <c r="V117" s="17">
        <v>54</v>
      </c>
      <c r="W117" s="23" t="s">
        <v>31</v>
      </c>
    </row>
    <row r="118" spans="1:23" x14ac:dyDescent="0.25">
      <c r="A118" s="16" t="s">
        <v>1766</v>
      </c>
      <c r="B118" s="17" t="s">
        <v>1767</v>
      </c>
      <c r="C118" s="18">
        <v>45205</v>
      </c>
      <c r="D118" s="19">
        <v>175000</v>
      </c>
      <c r="E118" s="17" t="s">
        <v>36</v>
      </c>
      <c r="F118" s="17" t="s">
        <v>26</v>
      </c>
      <c r="G118" s="19">
        <v>175000</v>
      </c>
      <c r="H118" s="19">
        <v>83770</v>
      </c>
      <c r="I118" s="20">
        <f t="shared" si="9"/>
        <v>47.868571428571428</v>
      </c>
      <c r="J118" s="19">
        <v>167543</v>
      </c>
      <c r="K118" s="19">
        <v>38500</v>
      </c>
      <c r="L118" s="68">
        <f t="shared" si="10"/>
        <v>136500</v>
      </c>
      <c r="M118" s="68">
        <v>122898</v>
      </c>
      <c r="N118" s="63">
        <f t="shared" si="11"/>
        <v>1.1106771469023093</v>
      </c>
      <c r="O118" s="21">
        <v>1219</v>
      </c>
      <c r="P118" s="22">
        <f t="shared" si="12"/>
        <v>111.97703035274816</v>
      </c>
      <c r="Q118" s="44" t="s">
        <v>1762</v>
      </c>
      <c r="R118" s="17" t="s">
        <v>97</v>
      </c>
      <c r="S118" s="19">
        <v>38500</v>
      </c>
      <c r="T118" s="17" t="s">
        <v>1763</v>
      </c>
      <c r="U118" s="17" t="s">
        <v>125</v>
      </c>
      <c r="V118" s="17">
        <v>54</v>
      </c>
      <c r="W118" s="23" t="s">
        <v>31</v>
      </c>
    </row>
    <row r="119" spans="1:23" x14ac:dyDescent="0.25">
      <c r="A119" s="16" t="s">
        <v>1768</v>
      </c>
      <c r="B119" s="17" t="s">
        <v>1769</v>
      </c>
      <c r="C119" s="18">
        <v>45168</v>
      </c>
      <c r="D119" s="19">
        <v>185000</v>
      </c>
      <c r="E119" s="17" t="s">
        <v>36</v>
      </c>
      <c r="F119" s="17" t="s">
        <v>26</v>
      </c>
      <c r="G119" s="19">
        <v>185000</v>
      </c>
      <c r="H119" s="19">
        <v>84720</v>
      </c>
      <c r="I119" s="20">
        <f t="shared" si="9"/>
        <v>45.794594594594592</v>
      </c>
      <c r="J119" s="19">
        <v>169439</v>
      </c>
      <c r="K119" s="19">
        <v>38500</v>
      </c>
      <c r="L119" s="68">
        <f t="shared" si="10"/>
        <v>146500</v>
      </c>
      <c r="M119" s="68">
        <v>124703</v>
      </c>
      <c r="N119" s="63">
        <f t="shared" si="11"/>
        <v>1.1747913041386333</v>
      </c>
      <c r="O119" s="21">
        <v>1241</v>
      </c>
      <c r="P119" s="22">
        <f t="shared" si="12"/>
        <v>118.04995970991136</v>
      </c>
      <c r="Q119" s="44" t="s">
        <v>1762</v>
      </c>
      <c r="R119" s="17" t="s">
        <v>97</v>
      </c>
      <c r="S119" s="19">
        <v>38500</v>
      </c>
      <c r="T119" s="17" t="s">
        <v>1763</v>
      </c>
      <c r="U119" s="17" t="s">
        <v>125</v>
      </c>
      <c r="V119" s="17">
        <v>54</v>
      </c>
      <c r="W119" s="23" t="s">
        <v>31</v>
      </c>
    </row>
    <row r="120" spans="1:23" x14ac:dyDescent="0.25">
      <c r="A120" s="16" t="s">
        <v>1770</v>
      </c>
      <c r="B120" s="17" t="s">
        <v>1771</v>
      </c>
      <c r="C120" s="18">
        <v>45350</v>
      </c>
      <c r="D120" s="19">
        <v>160000</v>
      </c>
      <c r="E120" s="17" t="s">
        <v>36</v>
      </c>
      <c r="F120" s="17" t="s">
        <v>26</v>
      </c>
      <c r="G120" s="19">
        <v>160000</v>
      </c>
      <c r="H120" s="19">
        <v>84720</v>
      </c>
      <c r="I120" s="20">
        <f t="shared" si="9"/>
        <v>52.949999999999996</v>
      </c>
      <c r="J120" s="19">
        <v>169439</v>
      </c>
      <c r="K120" s="19">
        <v>38500</v>
      </c>
      <c r="L120" s="68">
        <f t="shared" si="10"/>
        <v>121500</v>
      </c>
      <c r="M120" s="68">
        <v>124703</v>
      </c>
      <c r="N120" s="63">
        <f t="shared" si="11"/>
        <v>0.97431497237436149</v>
      </c>
      <c r="O120" s="21">
        <v>1241</v>
      </c>
      <c r="P120" s="22">
        <f t="shared" si="12"/>
        <v>97.904915390813855</v>
      </c>
      <c r="Q120" s="44" t="s">
        <v>1762</v>
      </c>
      <c r="R120" s="17" t="s">
        <v>97</v>
      </c>
      <c r="S120" s="19">
        <v>38500</v>
      </c>
      <c r="T120" s="17" t="s">
        <v>1763</v>
      </c>
      <c r="U120" s="17" t="s">
        <v>125</v>
      </c>
      <c r="V120" s="17">
        <v>54</v>
      </c>
      <c r="W120" s="23" t="s">
        <v>31</v>
      </c>
    </row>
    <row r="121" spans="1:23" x14ac:dyDescent="0.25">
      <c r="A121" s="16" t="s">
        <v>1772</v>
      </c>
      <c r="B121" s="17" t="s">
        <v>1773</v>
      </c>
      <c r="C121" s="18">
        <v>45517</v>
      </c>
      <c r="D121" s="19">
        <v>160000</v>
      </c>
      <c r="E121" s="17" t="s">
        <v>36</v>
      </c>
      <c r="F121" s="17" t="s">
        <v>26</v>
      </c>
      <c r="G121" s="19">
        <v>160000</v>
      </c>
      <c r="H121" s="19">
        <v>83700</v>
      </c>
      <c r="I121" s="20">
        <f t="shared" si="9"/>
        <v>52.312499999999993</v>
      </c>
      <c r="J121" s="19">
        <v>167398</v>
      </c>
      <c r="K121" s="19">
        <v>38500</v>
      </c>
      <c r="L121" s="68">
        <f t="shared" si="10"/>
        <v>121500</v>
      </c>
      <c r="M121" s="68">
        <v>122760</v>
      </c>
      <c r="N121" s="63">
        <f t="shared" si="11"/>
        <v>0.98973607038123168</v>
      </c>
      <c r="O121" s="21">
        <v>1218</v>
      </c>
      <c r="P121" s="22">
        <f t="shared" si="12"/>
        <v>99.753694581280783</v>
      </c>
      <c r="Q121" s="44" t="s">
        <v>1762</v>
      </c>
      <c r="R121" s="17" t="s">
        <v>97</v>
      </c>
      <c r="S121" s="19">
        <v>38500</v>
      </c>
      <c r="T121" s="17" t="s">
        <v>1763</v>
      </c>
      <c r="U121" s="17" t="s">
        <v>125</v>
      </c>
      <c r="V121" s="17">
        <v>54</v>
      </c>
      <c r="W121" s="23" t="s">
        <v>31</v>
      </c>
    </row>
    <row r="122" spans="1:23" ht="15.75" thickBot="1" x14ac:dyDescent="0.3">
      <c r="A122" s="24"/>
      <c r="B122" s="25"/>
      <c r="C122" s="26"/>
      <c r="D122" s="27"/>
      <c r="E122" s="25"/>
      <c r="F122" s="25"/>
      <c r="G122" s="27"/>
      <c r="H122" s="27"/>
      <c r="I122" s="28"/>
      <c r="J122" s="27"/>
      <c r="K122" s="27"/>
      <c r="L122" s="69">
        <f>SUM(L116:L121)</f>
        <v>692000</v>
      </c>
      <c r="M122" s="69">
        <f>SUM(M116:M121)</f>
        <v>681130</v>
      </c>
      <c r="N122" s="64">
        <f t="shared" si="11"/>
        <v>1.0159587743896172</v>
      </c>
      <c r="O122" s="29"/>
      <c r="P122" s="30"/>
      <c r="Q122" s="45"/>
      <c r="R122" s="25"/>
      <c r="S122" s="27"/>
      <c r="T122" s="25"/>
      <c r="U122" s="25"/>
      <c r="V122" s="25"/>
      <c r="W122" s="31"/>
    </row>
    <row r="123" spans="1:23" x14ac:dyDescent="0.25">
      <c r="A123" s="17"/>
      <c r="B123" s="17"/>
      <c r="C123" s="18"/>
      <c r="D123" s="19"/>
      <c r="E123" s="17"/>
      <c r="F123" s="17"/>
      <c r="G123" s="19"/>
      <c r="H123" s="19"/>
      <c r="I123" s="20"/>
      <c r="J123" s="19"/>
      <c r="K123" s="19"/>
      <c r="L123" s="68"/>
      <c r="M123" s="68"/>
      <c r="N123" s="63"/>
      <c r="O123" s="21"/>
      <c r="P123" s="22"/>
      <c r="Q123" s="44"/>
      <c r="R123" s="17"/>
      <c r="S123" s="19"/>
      <c r="T123" s="17"/>
      <c r="U123" s="17"/>
      <c r="V123" s="17"/>
      <c r="W123" s="17"/>
    </row>
    <row r="124" spans="1:23" ht="15.75" thickBot="1" x14ac:dyDescent="0.3">
      <c r="A124" s="17" t="s">
        <v>1774</v>
      </c>
      <c r="B124" s="17"/>
      <c r="C124" s="18"/>
      <c r="D124" s="19"/>
      <c r="E124" s="17"/>
      <c r="F124" s="17"/>
      <c r="G124" s="19"/>
      <c r="H124" s="19"/>
      <c r="I124" s="20"/>
      <c r="J124" s="19"/>
      <c r="K124" s="19"/>
      <c r="L124" s="68"/>
      <c r="M124" s="68"/>
      <c r="N124" s="63"/>
      <c r="O124" s="21"/>
      <c r="P124" s="22"/>
      <c r="Q124" s="44"/>
      <c r="R124" s="17"/>
      <c r="S124" s="19"/>
      <c r="T124" s="17"/>
      <c r="U124" s="17"/>
      <c r="V124" s="17"/>
      <c r="W124" s="17"/>
    </row>
    <row r="125" spans="1:23" x14ac:dyDescent="0.25">
      <c r="A125" s="8" t="s">
        <v>1775</v>
      </c>
      <c r="B125" s="9" t="s">
        <v>1776</v>
      </c>
      <c r="C125" s="10">
        <v>45037</v>
      </c>
      <c r="D125" s="11">
        <v>158500</v>
      </c>
      <c r="E125" s="9" t="s">
        <v>36</v>
      </c>
      <c r="F125" s="9" t="s">
        <v>26</v>
      </c>
      <c r="G125" s="11">
        <v>158500</v>
      </c>
      <c r="H125" s="11">
        <v>76920</v>
      </c>
      <c r="I125" s="12">
        <f>H125/G125*100</f>
        <v>48.529968454258679</v>
      </c>
      <c r="J125" s="11">
        <v>153830</v>
      </c>
      <c r="K125" s="11">
        <v>35000</v>
      </c>
      <c r="L125" s="67">
        <f>G125-K125</f>
        <v>123500</v>
      </c>
      <c r="M125" s="67">
        <v>116500</v>
      </c>
      <c r="N125" s="62">
        <f>L125/M125</f>
        <v>1.0600858369098713</v>
      </c>
      <c r="O125" s="13">
        <v>1142</v>
      </c>
      <c r="P125" s="14">
        <f>L125/O125</f>
        <v>108.14360770577933</v>
      </c>
      <c r="Q125" s="43" t="s">
        <v>1777</v>
      </c>
      <c r="R125" s="9" t="s">
        <v>97</v>
      </c>
      <c r="S125" s="11">
        <v>35000</v>
      </c>
      <c r="T125" s="9" t="s">
        <v>1778</v>
      </c>
      <c r="U125" s="9" t="s">
        <v>125</v>
      </c>
      <c r="V125" s="9">
        <v>54</v>
      </c>
      <c r="W125" s="15" t="s">
        <v>31</v>
      </c>
    </row>
    <row r="126" spans="1:23" x14ac:dyDescent="0.25">
      <c r="A126" s="16" t="s">
        <v>1779</v>
      </c>
      <c r="B126" s="17" t="s">
        <v>1780</v>
      </c>
      <c r="C126" s="18">
        <v>45712</v>
      </c>
      <c r="D126" s="19">
        <v>170000</v>
      </c>
      <c r="E126" s="17" t="s">
        <v>36</v>
      </c>
      <c r="F126" s="17" t="s">
        <v>26</v>
      </c>
      <c r="G126" s="19">
        <v>170000</v>
      </c>
      <c r="H126" s="19">
        <v>86810</v>
      </c>
      <c r="I126" s="20">
        <f>H126/G126*100</f>
        <v>51.064705882352946</v>
      </c>
      <c r="J126" s="19">
        <v>173622</v>
      </c>
      <c r="K126" s="19">
        <v>35000</v>
      </c>
      <c r="L126" s="68">
        <f>G126-K126</f>
        <v>135000</v>
      </c>
      <c r="M126" s="68">
        <v>135903</v>
      </c>
      <c r="N126" s="63">
        <f>L126/M126</f>
        <v>0.99335555506500961</v>
      </c>
      <c r="O126" s="21">
        <v>1334</v>
      </c>
      <c r="P126" s="22">
        <f>L126/O126</f>
        <v>101.19940029985007</v>
      </c>
      <c r="Q126" s="44" t="s">
        <v>1777</v>
      </c>
      <c r="R126" s="17" t="s">
        <v>97</v>
      </c>
      <c r="S126" s="19">
        <v>35000</v>
      </c>
      <c r="T126" s="17" t="s">
        <v>1778</v>
      </c>
      <c r="U126" s="17" t="s">
        <v>125</v>
      </c>
      <c r="V126" s="17">
        <v>55</v>
      </c>
      <c r="W126" s="23" t="s">
        <v>31</v>
      </c>
    </row>
    <row r="127" spans="1:23" x14ac:dyDescent="0.25">
      <c r="A127" s="16" t="s">
        <v>1781</v>
      </c>
      <c r="B127" s="17" t="s">
        <v>1782</v>
      </c>
      <c r="C127" s="18">
        <v>45072</v>
      </c>
      <c r="D127" s="19">
        <v>150000</v>
      </c>
      <c r="E127" s="17" t="s">
        <v>25</v>
      </c>
      <c r="F127" s="17" t="s">
        <v>26</v>
      </c>
      <c r="G127" s="19">
        <v>150000</v>
      </c>
      <c r="H127" s="19">
        <v>74300</v>
      </c>
      <c r="I127" s="20">
        <f>H127/G127*100</f>
        <v>49.533333333333331</v>
      </c>
      <c r="J127" s="19">
        <v>148603</v>
      </c>
      <c r="K127" s="19">
        <v>35000</v>
      </c>
      <c r="L127" s="68">
        <f>G127-K127</f>
        <v>115000</v>
      </c>
      <c r="M127" s="68">
        <v>111375</v>
      </c>
      <c r="N127" s="63">
        <f>L127/M127</f>
        <v>1.0325476992143658</v>
      </c>
      <c r="O127" s="21">
        <v>1110</v>
      </c>
      <c r="P127" s="22">
        <f>L127/O127</f>
        <v>103.6036036036036</v>
      </c>
      <c r="Q127" s="44" t="s">
        <v>1777</v>
      </c>
      <c r="R127" s="17" t="s">
        <v>97</v>
      </c>
      <c r="S127" s="19">
        <v>35000</v>
      </c>
      <c r="T127" s="17" t="s">
        <v>1778</v>
      </c>
      <c r="U127" s="17" t="s">
        <v>125</v>
      </c>
      <c r="V127" s="17">
        <v>53</v>
      </c>
      <c r="W127" s="23" t="s">
        <v>31</v>
      </c>
    </row>
    <row r="128" spans="1:23" x14ac:dyDescent="0.25">
      <c r="A128" s="16" t="s">
        <v>1783</v>
      </c>
      <c r="B128" s="17" t="s">
        <v>1784</v>
      </c>
      <c r="C128" s="18">
        <v>45657</v>
      </c>
      <c r="D128" s="19">
        <v>118000</v>
      </c>
      <c r="E128" s="17" t="s">
        <v>25</v>
      </c>
      <c r="F128" s="17" t="s">
        <v>26</v>
      </c>
      <c r="G128" s="19">
        <v>118000</v>
      </c>
      <c r="H128" s="19">
        <v>58020</v>
      </c>
      <c r="I128" s="20">
        <f>H128/G128*100</f>
        <v>49.16949152542373</v>
      </c>
      <c r="J128" s="19">
        <v>116045</v>
      </c>
      <c r="K128" s="19">
        <v>35000</v>
      </c>
      <c r="L128" s="68">
        <f>G128-K128</f>
        <v>83000</v>
      </c>
      <c r="M128" s="68">
        <v>79455</v>
      </c>
      <c r="N128" s="63">
        <f>L128/M128</f>
        <v>1.0446164495626455</v>
      </c>
      <c r="O128" s="21">
        <v>762</v>
      </c>
      <c r="P128" s="22">
        <f>L128/O128</f>
        <v>108.9238845144357</v>
      </c>
      <c r="Q128" s="44" t="s">
        <v>1777</v>
      </c>
      <c r="R128" s="17" t="s">
        <v>97</v>
      </c>
      <c r="S128" s="19">
        <v>35000</v>
      </c>
      <c r="T128" s="17" t="s">
        <v>1778</v>
      </c>
      <c r="U128" s="17" t="s">
        <v>125</v>
      </c>
      <c r="V128" s="17">
        <v>53</v>
      </c>
      <c r="W128" s="23" t="s">
        <v>31</v>
      </c>
    </row>
    <row r="129" spans="1:23" ht="15.75" thickBot="1" x14ac:dyDescent="0.3">
      <c r="A129" s="24"/>
      <c r="B129" s="25"/>
      <c r="C129" s="26"/>
      <c r="D129" s="27"/>
      <c r="E129" s="25"/>
      <c r="F129" s="25"/>
      <c r="G129" s="27"/>
      <c r="H129" s="27"/>
      <c r="I129" s="28"/>
      <c r="J129" s="27"/>
      <c r="K129" s="27"/>
      <c r="L129" s="69">
        <f>SUM(L125:L128)</f>
        <v>456500</v>
      </c>
      <c r="M129" s="69">
        <f>SUM(M125:M128)</f>
        <v>443233</v>
      </c>
      <c r="N129" s="64">
        <f>L129/M129</f>
        <v>1.0299323380704957</v>
      </c>
      <c r="O129" s="29"/>
      <c r="P129" s="30"/>
      <c r="Q129" s="45"/>
      <c r="R129" s="25"/>
      <c r="S129" s="27"/>
      <c r="T129" s="25"/>
      <c r="U129" s="25"/>
      <c r="V129" s="25"/>
      <c r="W129" s="31"/>
    </row>
    <row r="130" spans="1:23" ht="15.75" thickBot="1" x14ac:dyDescent="0.3">
      <c r="A130" s="17"/>
      <c r="B130" s="17"/>
      <c r="C130" s="18"/>
      <c r="D130" s="19"/>
      <c r="E130" s="17"/>
      <c r="F130" s="17"/>
      <c r="G130" s="19"/>
      <c r="H130" s="19"/>
      <c r="I130" s="20"/>
      <c r="J130" s="19"/>
      <c r="K130" s="19"/>
      <c r="L130" s="68"/>
      <c r="M130" s="68"/>
      <c r="N130" s="63"/>
      <c r="O130" s="21"/>
      <c r="P130" s="22"/>
      <c r="Q130" s="44"/>
      <c r="R130" s="17"/>
      <c r="S130" s="19"/>
      <c r="T130" s="17"/>
      <c r="U130" s="17"/>
      <c r="V130" s="17"/>
      <c r="W130" s="17"/>
    </row>
    <row r="131" spans="1:23" x14ac:dyDescent="0.25">
      <c r="A131" s="8" t="s">
        <v>1785</v>
      </c>
      <c r="B131" s="9"/>
      <c r="C131" s="10"/>
      <c r="D131" s="11"/>
      <c r="E131" s="9"/>
      <c r="F131" s="9"/>
      <c r="G131" s="11"/>
      <c r="H131" s="11"/>
      <c r="I131" s="12"/>
      <c r="J131" s="11"/>
      <c r="K131" s="11"/>
      <c r="L131" s="67"/>
      <c r="M131" s="67"/>
      <c r="N131" s="62"/>
      <c r="O131" s="13"/>
      <c r="P131" s="14"/>
      <c r="Q131" s="43"/>
      <c r="R131" s="9"/>
      <c r="S131" s="11"/>
      <c r="T131" s="9"/>
      <c r="U131" s="9"/>
      <c r="V131" s="9"/>
      <c r="W131" s="15"/>
    </row>
    <row r="132" spans="1:23" ht="15.75" thickBot="1" x14ac:dyDescent="0.3">
      <c r="A132" s="47"/>
      <c r="B132" s="48"/>
      <c r="C132" s="49"/>
      <c r="D132" s="50"/>
      <c r="E132" s="48"/>
      <c r="F132" s="48"/>
      <c r="G132" s="50"/>
      <c r="H132" s="50"/>
      <c r="I132" s="51"/>
      <c r="J132" s="50"/>
      <c r="K132" s="50"/>
      <c r="L132" s="71"/>
      <c r="M132" s="71"/>
      <c r="N132" s="66"/>
      <c r="O132" s="52"/>
      <c r="P132" s="53"/>
      <c r="Q132" s="54"/>
      <c r="R132" s="48"/>
      <c r="S132" s="50"/>
      <c r="T132" s="48"/>
      <c r="U132" s="48"/>
      <c r="V132" s="48"/>
      <c r="W132" s="55"/>
    </row>
    <row r="133" spans="1:23" x14ac:dyDescent="0.25">
      <c r="A133" s="8"/>
      <c r="B133" s="9"/>
      <c r="C133" s="10"/>
      <c r="D133" s="11"/>
      <c r="E133" s="9"/>
      <c r="F133" s="9"/>
      <c r="G133" s="11"/>
      <c r="H133" s="11"/>
      <c r="I133" s="12"/>
      <c r="J133" s="11"/>
      <c r="K133" s="11"/>
      <c r="L133" s="67"/>
      <c r="M133" s="67"/>
      <c r="N133" s="62"/>
      <c r="O133" s="13"/>
      <c r="P133" s="14"/>
      <c r="Q133" s="43"/>
      <c r="R133" s="9"/>
      <c r="S133" s="11"/>
      <c r="T133" s="9"/>
      <c r="U133" s="9"/>
      <c r="V133" s="9"/>
      <c r="W133" s="15"/>
    </row>
    <row r="134" spans="1:23" x14ac:dyDescent="0.25">
      <c r="A134" s="16" t="s">
        <v>1786</v>
      </c>
      <c r="B134" s="17"/>
      <c r="C134" s="18"/>
      <c r="D134" s="19"/>
      <c r="E134" s="17"/>
      <c r="F134" s="17"/>
      <c r="G134" s="19"/>
      <c r="H134" s="19"/>
      <c r="I134" s="20"/>
      <c r="J134" s="19"/>
      <c r="K134" s="19"/>
      <c r="L134" s="68"/>
      <c r="M134" s="68"/>
      <c r="N134" s="63"/>
      <c r="O134" s="21"/>
      <c r="P134" s="22"/>
      <c r="Q134" s="44"/>
      <c r="R134" s="17"/>
      <c r="S134" s="19"/>
      <c r="T134" s="17"/>
      <c r="U134" s="17"/>
      <c r="V134" s="17"/>
      <c r="W134" s="23"/>
    </row>
    <row r="135" spans="1:23" x14ac:dyDescent="0.25">
      <c r="A135" s="16" t="s">
        <v>1787</v>
      </c>
      <c r="B135" s="17" t="s">
        <v>1788</v>
      </c>
      <c r="C135" s="18">
        <v>45418</v>
      </c>
      <c r="D135" s="19">
        <v>1550430</v>
      </c>
      <c r="E135" s="17" t="s">
        <v>25</v>
      </c>
      <c r="F135" s="17" t="s">
        <v>26</v>
      </c>
      <c r="G135" s="19">
        <v>1550430</v>
      </c>
      <c r="H135" s="19">
        <v>693240</v>
      </c>
      <c r="I135" s="20">
        <f>H135/G135*100</f>
        <v>44.71275710609315</v>
      </c>
      <c r="J135" s="19">
        <v>1386481</v>
      </c>
      <c r="K135" s="19">
        <v>300000</v>
      </c>
      <c r="L135" s="68">
        <f>G135-K135</f>
        <v>1250430</v>
      </c>
      <c r="M135" s="68">
        <v>869184</v>
      </c>
      <c r="N135" s="63">
        <f>L135/M135</f>
        <v>1.438625193284736</v>
      </c>
      <c r="O135" s="21">
        <v>2522</v>
      </c>
      <c r="P135" s="22">
        <f>L135/O135</f>
        <v>495.80888183980966</v>
      </c>
      <c r="Q135" s="44" t="s">
        <v>1789</v>
      </c>
      <c r="R135" s="17" t="s">
        <v>97</v>
      </c>
      <c r="S135" s="19">
        <v>300000</v>
      </c>
      <c r="T135" s="17" t="s">
        <v>1790</v>
      </c>
      <c r="U135" s="17" t="s">
        <v>125</v>
      </c>
      <c r="V135" s="17">
        <v>69</v>
      </c>
      <c r="W135" s="23" t="s">
        <v>31</v>
      </c>
    </row>
    <row r="136" spans="1:23" x14ac:dyDescent="0.25">
      <c r="A136" s="16" t="s">
        <v>1791</v>
      </c>
      <c r="B136" s="17" t="s">
        <v>1792</v>
      </c>
      <c r="C136" s="18">
        <v>45504</v>
      </c>
      <c r="D136" s="19">
        <v>1999900</v>
      </c>
      <c r="E136" s="17" t="s">
        <v>25</v>
      </c>
      <c r="F136" s="17" t="s">
        <v>26</v>
      </c>
      <c r="G136" s="19">
        <v>1999900</v>
      </c>
      <c r="H136" s="19">
        <v>968410</v>
      </c>
      <c r="I136" s="20">
        <f>H136/G136*100</f>
        <v>48.422921146057298</v>
      </c>
      <c r="J136" s="19">
        <v>1936822</v>
      </c>
      <c r="K136" s="19">
        <v>304863</v>
      </c>
      <c r="L136" s="68">
        <f>G136-K136</f>
        <v>1695037</v>
      </c>
      <c r="M136" s="68">
        <v>1305567</v>
      </c>
      <c r="N136" s="63">
        <f>L136/M136</f>
        <v>1.2983148317933895</v>
      </c>
      <c r="O136" s="21">
        <v>3693</v>
      </c>
      <c r="P136" s="22">
        <f>L136/O136</f>
        <v>458.98646087191986</v>
      </c>
      <c r="Q136" s="44" t="s">
        <v>1789</v>
      </c>
      <c r="R136" s="17" t="s">
        <v>97</v>
      </c>
      <c r="S136" s="19">
        <v>300000</v>
      </c>
      <c r="T136" s="17" t="s">
        <v>1790</v>
      </c>
      <c r="U136" s="17" t="s">
        <v>125</v>
      </c>
      <c r="V136" s="17">
        <v>79</v>
      </c>
      <c r="W136" s="23" t="s">
        <v>31</v>
      </c>
    </row>
    <row r="137" spans="1:23" ht="15.75" thickBot="1" x14ac:dyDescent="0.3">
      <c r="A137" s="24"/>
      <c r="B137" s="25"/>
      <c r="C137" s="26"/>
      <c r="D137" s="27"/>
      <c r="E137" s="25"/>
      <c r="F137" s="25"/>
      <c r="G137" s="27"/>
      <c r="H137" s="27"/>
      <c r="I137" s="28"/>
      <c r="J137" s="27"/>
      <c r="K137" s="27"/>
      <c r="L137" s="69">
        <f>SUM(L135:L136)</f>
        <v>2945467</v>
      </c>
      <c r="M137" s="69">
        <f>SUM(M135:M136)</f>
        <v>2174751</v>
      </c>
      <c r="N137" s="64">
        <f>L137/M137</f>
        <v>1.3543927557683615</v>
      </c>
      <c r="O137" s="29"/>
      <c r="P137" s="30"/>
      <c r="Q137" s="45"/>
      <c r="R137" s="25"/>
      <c r="S137" s="27"/>
      <c r="T137" s="25"/>
      <c r="U137" s="25"/>
      <c r="V137" s="25"/>
      <c r="W137" s="3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BCF7-C52E-434D-8A3D-D28F74E6930D}">
  <dimension ref="A1:W20"/>
  <sheetViews>
    <sheetView workbookViewId="0">
      <selection sqref="A1:XFD1"/>
    </sheetView>
  </sheetViews>
  <sheetFormatPr defaultRowHeight="15" x14ac:dyDescent="0.25"/>
  <cols>
    <col min="1" max="1" width="20.7109375" bestFit="1" customWidth="1"/>
    <col min="2" max="2" width="18.42578125" bestFit="1" customWidth="1"/>
    <col min="3" max="3" width="8.14062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570312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1793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1794</v>
      </c>
      <c r="B3" s="9" t="s">
        <v>1795</v>
      </c>
      <c r="C3" s="10">
        <v>45177</v>
      </c>
      <c r="D3" s="11">
        <v>1220000</v>
      </c>
      <c r="E3" s="9" t="s">
        <v>36</v>
      </c>
      <c r="F3" s="9" t="s">
        <v>26</v>
      </c>
      <c r="G3" s="11">
        <v>1220000</v>
      </c>
      <c r="H3" s="11">
        <v>623100</v>
      </c>
      <c r="I3" s="12">
        <f>H3/G3*100</f>
        <v>51.07377049180328</v>
      </c>
      <c r="J3" s="11">
        <v>1246206</v>
      </c>
      <c r="K3" s="11">
        <v>282530</v>
      </c>
      <c r="L3" s="67">
        <f>G3-K3</f>
        <v>937470</v>
      </c>
      <c r="M3" s="67">
        <v>1147233</v>
      </c>
      <c r="N3" s="62">
        <f>L3/M3</f>
        <v>0.81715745624472103</v>
      </c>
      <c r="O3" s="13">
        <v>3834</v>
      </c>
      <c r="P3" s="14">
        <f>L3/O3</f>
        <v>244.51486697965572</v>
      </c>
      <c r="Q3" s="43" t="s">
        <v>1796</v>
      </c>
      <c r="R3" s="9" t="s">
        <v>28</v>
      </c>
      <c r="S3" s="11">
        <v>282530</v>
      </c>
      <c r="T3" s="9" t="s">
        <v>1797</v>
      </c>
      <c r="U3" s="9" t="s">
        <v>30</v>
      </c>
      <c r="V3" s="9">
        <v>78</v>
      </c>
      <c r="W3" s="15" t="s">
        <v>31</v>
      </c>
    </row>
    <row r="4" spans="1:23" x14ac:dyDescent="0.25">
      <c r="A4" s="16" t="s">
        <v>1798</v>
      </c>
      <c r="B4" s="17" t="s">
        <v>1799</v>
      </c>
      <c r="C4" s="18">
        <v>45132</v>
      </c>
      <c r="D4" s="19">
        <v>1275000</v>
      </c>
      <c r="E4" s="17" t="s">
        <v>36</v>
      </c>
      <c r="F4" s="17" t="s">
        <v>26</v>
      </c>
      <c r="G4" s="19">
        <v>1275000</v>
      </c>
      <c r="H4" s="19">
        <v>607360</v>
      </c>
      <c r="I4" s="20">
        <f>H4/G4*100</f>
        <v>47.636078431372546</v>
      </c>
      <c r="J4" s="19">
        <v>1214715</v>
      </c>
      <c r="K4" s="19">
        <v>302367</v>
      </c>
      <c r="L4" s="68">
        <f>G4-K4</f>
        <v>972633</v>
      </c>
      <c r="M4" s="68">
        <v>1086128</v>
      </c>
      <c r="N4" s="63">
        <f>L4/M4</f>
        <v>0.89550494969285388</v>
      </c>
      <c r="O4" s="21">
        <v>4517</v>
      </c>
      <c r="P4" s="22">
        <f>L4/O4</f>
        <v>215.32720832410891</v>
      </c>
      <c r="Q4" s="44" t="s">
        <v>1796</v>
      </c>
      <c r="R4" s="17" t="s">
        <v>28</v>
      </c>
      <c r="S4" s="19">
        <v>297362</v>
      </c>
      <c r="T4" s="17" t="s">
        <v>1797</v>
      </c>
      <c r="U4" s="17" t="s">
        <v>30</v>
      </c>
      <c r="V4" s="17">
        <v>66</v>
      </c>
      <c r="W4" s="23" t="s">
        <v>31</v>
      </c>
    </row>
    <row r="5" spans="1:23" x14ac:dyDescent="0.25">
      <c r="A5" s="16" t="s">
        <v>1800</v>
      </c>
      <c r="B5" s="17" t="s">
        <v>1801</v>
      </c>
      <c r="C5" s="18">
        <v>45079</v>
      </c>
      <c r="D5" s="19">
        <v>1599000</v>
      </c>
      <c r="E5" s="17" t="s">
        <v>36</v>
      </c>
      <c r="F5" s="17" t="s">
        <v>26</v>
      </c>
      <c r="G5" s="19">
        <v>1599000</v>
      </c>
      <c r="H5" s="19">
        <v>769620</v>
      </c>
      <c r="I5" s="20">
        <f>H5/G5*100</f>
        <v>48.131332082551594</v>
      </c>
      <c r="J5" s="19">
        <v>1539230</v>
      </c>
      <c r="K5" s="19">
        <v>370164</v>
      </c>
      <c r="L5" s="68">
        <f>G5-K5</f>
        <v>1228836</v>
      </c>
      <c r="M5" s="68">
        <v>1391745</v>
      </c>
      <c r="N5" s="63">
        <f>L5/M5</f>
        <v>0.88294622937391543</v>
      </c>
      <c r="O5" s="21">
        <v>4999</v>
      </c>
      <c r="P5" s="22">
        <f>L5/O5</f>
        <v>245.81636327265454</v>
      </c>
      <c r="Q5" s="44" t="s">
        <v>1796</v>
      </c>
      <c r="R5" s="17" t="s">
        <v>28</v>
      </c>
      <c r="S5" s="19">
        <v>370164</v>
      </c>
      <c r="T5" s="17" t="s">
        <v>1797</v>
      </c>
      <c r="U5" s="17" t="s">
        <v>30</v>
      </c>
      <c r="V5" s="17">
        <v>71</v>
      </c>
      <c r="W5" s="23" t="s">
        <v>31</v>
      </c>
    </row>
    <row r="6" spans="1:23" x14ac:dyDescent="0.25">
      <c r="A6" s="16" t="s">
        <v>1802</v>
      </c>
      <c r="B6" s="17" t="s">
        <v>1803</v>
      </c>
      <c r="C6" s="18">
        <v>45460</v>
      </c>
      <c r="D6" s="19">
        <v>1400000</v>
      </c>
      <c r="E6" s="17" t="s">
        <v>36</v>
      </c>
      <c r="F6" s="17" t="s">
        <v>26</v>
      </c>
      <c r="G6" s="19">
        <v>1400000</v>
      </c>
      <c r="H6" s="19">
        <v>760000</v>
      </c>
      <c r="I6" s="20">
        <f>H6/G6*100</f>
        <v>54.285714285714285</v>
      </c>
      <c r="J6" s="19">
        <v>1519999</v>
      </c>
      <c r="K6" s="19">
        <v>353620</v>
      </c>
      <c r="L6" s="68">
        <f>G6-K6</f>
        <v>1046380</v>
      </c>
      <c r="M6" s="68">
        <v>1388546</v>
      </c>
      <c r="N6" s="63">
        <f>L6/M6</f>
        <v>0.75357964374244713</v>
      </c>
      <c r="O6" s="21">
        <v>4753</v>
      </c>
      <c r="P6" s="22">
        <f>L6/O6</f>
        <v>220.15148327372185</v>
      </c>
      <c r="Q6" s="44" t="s">
        <v>1796</v>
      </c>
      <c r="R6" s="17" t="s">
        <v>28</v>
      </c>
      <c r="S6" s="19">
        <v>353620</v>
      </c>
      <c r="T6" s="17" t="s">
        <v>1797</v>
      </c>
      <c r="U6" s="17" t="s">
        <v>30</v>
      </c>
      <c r="V6" s="17">
        <v>70</v>
      </c>
      <c r="W6" s="23" t="s">
        <v>31</v>
      </c>
    </row>
    <row r="7" spans="1:23" ht="15.75" thickBot="1" x14ac:dyDescent="0.3">
      <c r="A7" s="38"/>
      <c r="B7" s="32"/>
      <c r="C7" s="33"/>
      <c r="D7" s="34"/>
      <c r="E7" s="32"/>
      <c r="F7" s="32"/>
      <c r="G7" s="34"/>
      <c r="H7" s="34"/>
      <c r="I7" s="35"/>
      <c r="J7" s="34"/>
      <c r="K7" s="34"/>
      <c r="L7" s="70">
        <f>SUM(L3:L6)</f>
        <v>4185319</v>
      </c>
      <c r="M7" s="70">
        <f>SUM(M3:M6)</f>
        <v>5013652</v>
      </c>
      <c r="N7" s="65">
        <f>L7/M7</f>
        <v>0.8347845043892157</v>
      </c>
      <c r="O7" s="36"/>
      <c r="P7" s="37"/>
      <c r="Q7" s="46"/>
      <c r="R7" s="32"/>
      <c r="S7" s="34"/>
      <c r="T7" s="32"/>
      <c r="U7" s="32"/>
      <c r="V7" s="32"/>
      <c r="W7" s="39"/>
    </row>
    <row r="8" spans="1:23" ht="16.5" thickTop="1" thickBot="1" x14ac:dyDescent="0.3">
      <c r="A8" s="16"/>
      <c r="B8" s="17"/>
      <c r="C8" s="18"/>
      <c r="D8" s="19"/>
      <c r="E8" s="17"/>
      <c r="F8" s="17"/>
      <c r="G8" s="19"/>
      <c r="H8" s="19"/>
      <c r="I8" s="20"/>
      <c r="J8" s="19"/>
      <c r="K8" s="19"/>
      <c r="L8" s="68"/>
      <c r="M8" s="68"/>
      <c r="N8" s="63"/>
      <c r="O8" s="21"/>
      <c r="P8" s="22"/>
      <c r="Q8" s="44"/>
      <c r="R8" s="17"/>
      <c r="S8" s="19"/>
      <c r="T8" s="17"/>
      <c r="U8" s="17"/>
      <c r="V8" s="17"/>
      <c r="W8" s="23"/>
    </row>
    <row r="9" spans="1:23" x14ac:dyDescent="0.25">
      <c r="A9" s="8" t="s">
        <v>1804</v>
      </c>
      <c r="B9" s="9"/>
      <c r="C9" s="10"/>
      <c r="D9" s="11"/>
      <c r="E9" s="9"/>
      <c r="F9" s="9"/>
      <c r="G9" s="11"/>
      <c r="H9" s="11"/>
      <c r="I9" s="12"/>
      <c r="J9" s="11"/>
      <c r="K9" s="11"/>
      <c r="L9" s="67"/>
      <c r="M9" s="67"/>
      <c r="N9" s="62"/>
      <c r="O9" s="13"/>
      <c r="P9" s="14"/>
      <c r="Q9" s="43"/>
      <c r="R9" s="9"/>
      <c r="S9" s="11"/>
      <c r="T9" s="9"/>
      <c r="U9" s="9"/>
      <c r="V9" s="9"/>
      <c r="W9" s="15"/>
    </row>
    <row r="10" spans="1:23" ht="15.75" thickBot="1" x14ac:dyDescent="0.3">
      <c r="A10" s="47"/>
      <c r="B10" s="48"/>
      <c r="C10" s="49"/>
      <c r="D10" s="50"/>
      <c r="E10" s="48"/>
      <c r="F10" s="48"/>
      <c r="G10" s="50"/>
      <c r="H10" s="50"/>
      <c r="I10" s="51"/>
      <c r="J10" s="50"/>
      <c r="K10" s="50"/>
      <c r="L10" s="71"/>
      <c r="M10" s="71"/>
      <c r="N10" s="66"/>
      <c r="O10" s="52"/>
      <c r="P10" s="53"/>
      <c r="Q10" s="54"/>
      <c r="R10" s="48"/>
      <c r="S10" s="50"/>
      <c r="T10" s="48"/>
      <c r="U10" s="48"/>
      <c r="V10" s="48"/>
      <c r="W10" s="55"/>
    </row>
    <row r="11" spans="1:23" x14ac:dyDescent="0.25">
      <c r="A11" s="17"/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17"/>
    </row>
    <row r="12" spans="1:23" ht="15.75" thickBot="1" x14ac:dyDescent="0.3">
      <c r="A12" s="17" t="s">
        <v>1805</v>
      </c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17"/>
    </row>
    <row r="13" spans="1:23" x14ac:dyDescent="0.25">
      <c r="A13" s="8" t="s">
        <v>1806</v>
      </c>
      <c r="B13" s="9" t="s">
        <v>1807</v>
      </c>
      <c r="C13" s="10">
        <v>45404</v>
      </c>
      <c r="D13" s="11">
        <v>1195000</v>
      </c>
      <c r="E13" s="9" t="s">
        <v>25</v>
      </c>
      <c r="F13" s="9" t="s">
        <v>26</v>
      </c>
      <c r="G13" s="11">
        <v>1195000</v>
      </c>
      <c r="H13" s="11">
        <v>678250</v>
      </c>
      <c r="I13" s="12">
        <f>H13/G13*100</f>
        <v>56.757322175732213</v>
      </c>
      <c r="J13" s="11">
        <v>1356499</v>
      </c>
      <c r="K13" s="11">
        <v>262275</v>
      </c>
      <c r="L13" s="67">
        <f>G13-K13</f>
        <v>932725</v>
      </c>
      <c r="M13" s="67">
        <v>959845</v>
      </c>
      <c r="N13" s="62">
        <f>L13/M13</f>
        <v>0.97174543806552105</v>
      </c>
      <c r="O13" s="13">
        <v>3679</v>
      </c>
      <c r="P13" s="14">
        <f>L13/O13</f>
        <v>253.52677357977711</v>
      </c>
      <c r="Q13" s="43" t="s">
        <v>1808</v>
      </c>
      <c r="R13" s="9" t="s">
        <v>28</v>
      </c>
      <c r="S13" s="11">
        <v>262275</v>
      </c>
      <c r="T13" s="9" t="s">
        <v>1797</v>
      </c>
      <c r="U13" s="9" t="s">
        <v>30</v>
      </c>
      <c r="V13" s="9">
        <v>70</v>
      </c>
      <c r="W13" s="15" t="s">
        <v>31</v>
      </c>
    </row>
    <row r="14" spans="1:23" ht="15.75" thickBot="1" x14ac:dyDescent="0.3">
      <c r="A14" s="24"/>
      <c r="B14" s="25"/>
      <c r="C14" s="26"/>
      <c r="D14" s="27"/>
      <c r="E14" s="25"/>
      <c r="F14" s="25"/>
      <c r="G14" s="27"/>
      <c r="H14" s="27"/>
      <c r="I14" s="28"/>
      <c r="J14" s="27"/>
      <c r="K14" s="27"/>
      <c r="L14" s="69">
        <f>SUM(L13)</f>
        <v>932725</v>
      </c>
      <c r="M14" s="69">
        <f>SUM(M13)</f>
        <v>959845</v>
      </c>
      <c r="N14" s="64">
        <f>L14/M14</f>
        <v>0.97174543806552105</v>
      </c>
      <c r="O14" s="29"/>
      <c r="P14" s="30"/>
      <c r="Q14" s="45"/>
      <c r="R14" s="25"/>
      <c r="S14" s="27"/>
      <c r="T14" s="25"/>
      <c r="U14" s="25"/>
      <c r="V14" s="25"/>
      <c r="W14" s="31"/>
    </row>
    <row r="15" spans="1:23" x14ac:dyDescent="0.25">
      <c r="A15" s="17"/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17"/>
    </row>
    <row r="16" spans="1:23" x14ac:dyDescent="0.25">
      <c r="A16" s="17" t="s">
        <v>1809</v>
      </c>
      <c r="B16" s="17"/>
      <c r="C16" s="18"/>
      <c r="D16" s="19"/>
      <c r="E16" s="17"/>
      <c r="F16" s="17"/>
      <c r="G16" s="19"/>
      <c r="H16" s="19"/>
      <c r="I16" s="20"/>
      <c r="J16" s="19"/>
      <c r="K16" s="19"/>
      <c r="L16" s="68"/>
      <c r="M16" s="68"/>
      <c r="N16" s="63"/>
      <c r="O16" s="21"/>
      <c r="P16" s="22"/>
      <c r="Q16" s="44"/>
      <c r="R16" s="17"/>
      <c r="S16" s="19"/>
      <c r="T16" s="17"/>
      <c r="U16" s="17"/>
      <c r="V16" s="17"/>
      <c r="W16" s="17"/>
    </row>
    <row r="17" spans="1:23" x14ac:dyDescent="0.25">
      <c r="A17" s="16" t="s">
        <v>1810</v>
      </c>
      <c r="B17" s="17" t="s">
        <v>1811</v>
      </c>
      <c r="C17" s="18">
        <v>45152</v>
      </c>
      <c r="D17" s="19">
        <v>599000</v>
      </c>
      <c r="E17" s="17" t="s">
        <v>36</v>
      </c>
      <c r="F17" s="17" t="s">
        <v>26</v>
      </c>
      <c r="G17" s="19">
        <v>599000</v>
      </c>
      <c r="H17" s="19">
        <v>285210</v>
      </c>
      <c r="I17" s="20">
        <f>H17/G17*100</f>
        <v>47.61435726210351</v>
      </c>
      <c r="J17" s="19">
        <v>570416</v>
      </c>
      <c r="K17" s="19">
        <v>100044</v>
      </c>
      <c r="L17" s="68">
        <f>G17-K17</f>
        <v>498956</v>
      </c>
      <c r="M17" s="68">
        <v>379332</v>
      </c>
      <c r="N17" s="63">
        <f>L17/M17</f>
        <v>1.3153543597692787</v>
      </c>
      <c r="O17" s="21">
        <v>2674</v>
      </c>
      <c r="P17" s="22">
        <f>L17/O17</f>
        <v>186.59536275243082</v>
      </c>
      <c r="Q17" s="44" t="s">
        <v>1812</v>
      </c>
      <c r="R17" s="17" t="s">
        <v>28</v>
      </c>
      <c r="S17" s="19">
        <v>100044</v>
      </c>
      <c r="T17" s="17" t="s">
        <v>1813</v>
      </c>
      <c r="U17" s="17" t="s">
        <v>30</v>
      </c>
      <c r="V17" s="17">
        <v>49</v>
      </c>
      <c r="W17" s="23" t="s">
        <v>31</v>
      </c>
    </row>
    <row r="18" spans="1:23" x14ac:dyDescent="0.25">
      <c r="A18" s="16" t="s">
        <v>1814</v>
      </c>
      <c r="B18" s="17" t="s">
        <v>1815</v>
      </c>
      <c r="C18" s="18">
        <v>45195</v>
      </c>
      <c r="D18" s="19">
        <v>640000</v>
      </c>
      <c r="E18" s="17" t="s">
        <v>36</v>
      </c>
      <c r="F18" s="17" t="s">
        <v>26</v>
      </c>
      <c r="G18" s="19">
        <v>640000</v>
      </c>
      <c r="H18" s="19">
        <v>286730</v>
      </c>
      <c r="I18" s="20">
        <f>H18/G18*100</f>
        <v>44.801562499999996</v>
      </c>
      <c r="J18" s="19">
        <v>573454</v>
      </c>
      <c r="K18" s="19">
        <v>127757</v>
      </c>
      <c r="L18" s="68">
        <f>G18-K18</f>
        <v>512243</v>
      </c>
      <c r="M18" s="68">
        <v>359433</v>
      </c>
      <c r="N18" s="63">
        <f>L18/M18</f>
        <v>1.4251418205896509</v>
      </c>
      <c r="O18" s="21">
        <v>2382</v>
      </c>
      <c r="P18" s="22">
        <f>L18/O18</f>
        <v>215.04743912678421</v>
      </c>
      <c r="Q18" s="44" t="s">
        <v>1812</v>
      </c>
      <c r="R18" s="17" t="s">
        <v>28</v>
      </c>
      <c r="S18" s="19">
        <v>122752</v>
      </c>
      <c r="T18" s="17" t="s">
        <v>1813</v>
      </c>
      <c r="U18" s="17" t="s">
        <v>30</v>
      </c>
      <c r="V18" s="17">
        <v>53</v>
      </c>
      <c r="W18" s="23" t="s">
        <v>31</v>
      </c>
    </row>
    <row r="19" spans="1:23" x14ac:dyDescent="0.25">
      <c r="A19" s="16" t="s">
        <v>1816</v>
      </c>
      <c r="B19" s="17" t="s">
        <v>1817</v>
      </c>
      <c r="C19" s="18">
        <v>45427</v>
      </c>
      <c r="D19" s="19">
        <v>775000</v>
      </c>
      <c r="E19" s="17" t="s">
        <v>36</v>
      </c>
      <c r="F19" s="17" t="s">
        <v>26</v>
      </c>
      <c r="G19" s="19">
        <v>775000</v>
      </c>
      <c r="H19" s="19">
        <v>395220</v>
      </c>
      <c r="I19" s="20">
        <f>H19/G19*100</f>
        <v>50.996129032258061</v>
      </c>
      <c r="J19" s="19">
        <v>790432</v>
      </c>
      <c r="K19" s="19">
        <v>136277</v>
      </c>
      <c r="L19" s="68">
        <f>G19-K19</f>
        <v>638723</v>
      </c>
      <c r="M19" s="68">
        <v>527544</v>
      </c>
      <c r="N19" s="63">
        <f>L19/M19</f>
        <v>1.2107482977723185</v>
      </c>
      <c r="O19" s="21">
        <v>3279</v>
      </c>
      <c r="P19" s="22">
        <f>L19/O19</f>
        <v>194.7920097590729</v>
      </c>
      <c r="Q19" s="44" t="s">
        <v>1812</v>
      </c>
      <c r="R19" s="17" t="s">
        <v>28</v>
      </c>
      <c r="S19" s="19">
        <v>136277</v>
      </c>
      <c r="T19" s="17" t="s">
        <v>1813</v>
      </c>
      <c r="U19" s="17" t="s">
        <v>30</v>
      </c>
      <c r="V19" s="17">
        <v>54</v>
      </c>
      <c r="W19" s="23" t="s">
        <v>31</v>
      </c>
    </row>
    <row r="20" spans="1:23" ht="15.75" thickBot="1" x14ac:dyDescent="0.3">
      <c r="A20" s="24"/>
      <c r="B20" s="25"/>
      <c r="C20" s="26"/>
      <c r="D20" s="27"/>
      <c r="E20" s="25"/>
      <c r="F20" s="25"/>
      <c r="G20" s="27"/>
      <c r="H20" s="27"/>
      <c r="I20" s="28"/>
      <c r="J20" s="27"/>
      <c r="K20" s="27"/>
      <c r="L20" s="69">
        <f>SUM(L17:L19)</f>
        <v>1649922</v>
      </c>
      <c r="M20" s="69">
        <f>SUM(M17:M19)</f>
        <v>1266309</v>
      </c>
      <c r="N20" s="64">
        <f>L20/M20</f>
        <v>1.3029379085199584</v>
      </c>
      <c r="O20" s="29"/>
      <c r="P20" s="30"/>
      <c r="Q20" s="45"/>
      <c r="R20" s="25"/>
      <c r="S20" s="27"/>
      <c r="T20" s="25"/>
      <c r="U20" s="25"/>
      <c r="V20" s="25"/>
      <c r="W20" s="3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538D-0F43-49C5-A2C4-4A0F899228D7}">
  <dimension ref="A1:W67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0.1406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1818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1819</v>
      </c>
      <c r="B3" s="9" t="s">
        <v>1820</v>
      </c>
      <c r="C3" s="10">
        <v>45198</v>
      </c>
      <c r="D3" s="11">
        <v>766666</v>
      </c>
      <c r="E3" s="9" t="s">
        <v>36</v>
      </c>
      <c r="F3" s="9" t="s">
        <v>26</v>
      </c>
      <c r="G3" s="11">
        <v>766666</v>
      </c>
      <c r="H3" s="11">
        <v>362210</v>
      </c>
      <c r="I3" s="12">
        <f>H3/G3*100</f>
        <v>47.244823691151034</v>
      </c>
      <c r="J3" s="11">
        <v>724416</v>
      </c>
      <c r="K3" s="11">
        <v>217544</v>
      </c>
      <c r="L3" s="67">
        <f>G3-K3</f>
        <v>549122</v>
      </c>
      <c r="M3" s="67">
        <v>767987</v>
      </c>
      <c r="N3" s="62">
        <f>L3/M3</f>
        <v>0.71501470728020133</v>
      </c>
      <c r="O3" s="13">
        <v>3496</v>
      </c>
      <c r="P3" s="14">
        <f>L3/O3</f>
        <v>157.07151029748283</v>
      </c>
      <c r="Q3" s="43" t="s">
        <v>1821</v>
      </c>
      <c r="R3" s="9" t="s">
        <v>28</v>
      </c>
      <c r="S3" s="11">
        <v>213427</v>
      </c>
      <c r="T3" s="9" t="s">
        <v>1822</v>
      </c>
      <c r="U3" s="9" t="s">
        <v>30</v>
      </c>
      <c r="V3" s="9">
        <v>64</v>
      </c>
      <c r="W3" s="15" t="s">
        <v>31</v>
      </c>
    </row>
    <row r="4" spans="1:23" ht="15.75" thickBot="1" x14ac:dyDescent="0.3">
      <c r="A4" s="38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SUM(L3:L3)</f>
        <v>549122</v>
      </c>
      <c r="M4" s="70">
        <f>SUM(M3:M3)</f>
        <v>767987</v>
      </c>
      <c r="N4" s="65">
        <f>L4/M4</f>
        <v>0.71501470728020133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ht="15.75" thickTop="1" x14ac:dyDescent="0.25">
      <c r="A5" s="16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23"/>
    </row>
    <row r="6" spans="1:23" x14ac:dyDescent="0.25">
      <c r="A6" s="16" t="s">
        <v>1823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16" t="s">
        <v>1824</v>
      </c>
      <c r="B7" s="17" t="s">
        <v>1825</v>
      </c>
      <c r="C7" s="18">
        <v>45301</v>
      </c>
      <c r="D7" s="19">
        <v>1550000</v>
      </c>
      <c r="E7" s="17" t="s">
        <v>25</v>
      </c>
      <c r="F7" s="17" t="s">
        <v>26</v>
      </c>
      <c r="G7" s="19">
        <v>1550000</v>
      </c>
      <c r="H7" s="19">
        <v>460430</v>
      </c>
      <c r="I7" s="20">
        <f>H7/G7*100</f>
        <v>29.705161290322579</v>
      </c>
      <c r="J7" s="19">
        <v>920858</v>
      </c>
      <c r="K7" s="19">
        <v>222477</v>
      </c>
      <c r="L7" s="68">
        <f>G7-K7</f>
        <v>1327523</v>
      </c>
      <c r="M7" s="68">
        <v>1343040</v>
      </c>
      <c r="N7" s="63">
        <f>L7/M7</f>
        <v>0.98844636049559209</v>
      </c>
      <c r="O7" s="21">
        <v>5117</v>
      </c>
      <c r="P7" s="22">
        <f>L7/O7</f>
        <v>259.43384795778775</v>
      </c>
      <c r="Q7" s="44" t="s">
        <v>1821</v>
      </c>
      <c r="R7" s="17" t="s">
        <v>97</v>
      </c>
      <c r="S7" s="19">
        <v>211614</v>
      </c>
      <c r="T7" s="17" t="s">
        <v>1822</v>
      </c>
      <c r="U7" s="17" t="s">
        <v>30</v>
      </c>
      <c r="V7" s="17">
        <v>72</v>
      </c>
      <c r="W7" s="23" t="s">
        <v>31</v>
      </c>
    </row>
    <row r="8" spans="1:23" ht="15.75" thickBot="1" x14ac:dyDescent="0.3">
      <c r="A8" s="24"/>
      <c r="B8" s="25"/>
      <c r="C8" s="26"/>
      <c r="D8" s="27"/>
      <c r="E8" s="25"/>
      <c r="F8" s="25"/>
      <c r="G8" s="27"/>
      <c r="H8" s="27"/>
      <c r="I8" s="28"/>
      <c r="J8" s="27"/>
      <c r="K8" s="27"/>
      <c r="L8" s="69">
        <f>SUM(L7:L7)</f>
        <v>1327523</v>
      </c>
      <c r="M8" s="69">
        <f>SUM(M7:M7)</f>
        <v>1343040</v>
      </c>
      <c r="N8" s="64">
        <f>L8/M8</f>
        <v>0.98844636049559209</v>
      </c>
      <c r="O8" s="29"/>
      <c r="P8" s="30"/>
      <c r="Q8" s="45"/>
      <c r="R8" s="25"/>
      <c r="S8" s="27"/>
      <c r="T8" s="25"/>
      <c r="U8" s="25"/>
      <c r="V8" s="25"/>
      <c r="W8" s="31"/>
    </row>
    <row r="9" spans="1:23" x14ac:dyDescent="0.25">
      <c r="A9" s="17"/>
      <c r="B9" s="17"/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17"/>
    </row>
    <row r="10" spans="1:23" ht="15.75" thickBot="1" x14ac:dyDescent="0.3">
      <c r="A10" s="17" t="s">
        <v>1826</v>
      </c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17"/>
    </row>
    <row r="11" spans="1:23" x14ac:dyDescent="0.25">
      <c r="A11" s="8" t="s">
        <v>1827</v>
      </c>
      <c r="B11" s="9" t="s">
        <v>1828</v>
      </c>
      <c r="C11" s="10">
        <v>45194</v>
      </c>
      <c r="D11" s="11">
        <v>1311515</v>
      </c>
      <c r="E11" s="9" t="s">
        <v>36</v>
      </c>
      <c r="F11" s="9" t="s">
        <v>26</v>
      </c>
      <c r="G11" s="11">
        <v>1311515</v>
      </c>
      <c r="H11" s="11">
        <v>563170</v>
      </c>
      <c r="I11" s="12">
        <f>H11/G11*100</f>
        <v>42.940416236184866</v>
      </c>
      <c r="J11" s="11">
        <v>1126337</v>
      </c>
      <c r="K11" s="11">
        <v>315088</v>
      </c>
      <c r="L11" s="67">
        <f>G11-K11</f>
        <v>996427</v>
      </c>
      <c r="M11" s="67">
        <v>1352081</v>
      </c>
      <c r="N11" s="62">
        <f>L11/M11</f>
        <v>0.73695806686137888</v>
      </c>
      <c r="O11" s="13">
        <v>4249</v>
      </c>
      <c r="P11" s="14">
        <f>L11/O11</f>
        <v>234.50859025653094</v>
      </c>
      <c r="Q11" s="43" t="s">
        <v>1829</v>
      </c>
      <c r="R11" s="9" t="s">
        <v>28</v>
      </c>
      <c r="S11" s="11">
        <v>311476</v>
      </c>
      <c r="T11" s="9" t="s">
        <v>1830</v>
      </c>
      <c r="U11" s="9" t="s">
        <v>30</v>
      </c>
      <c r="V11" s="9">
        <v>70</v>
      </c>
      <c r="W11" s="15" t="s">
        <v>31</v>
      </c>
    </row>
    <row r="12" spans="1:23" ht="15.75" thickBot="1" x14ac:dyDescent="0.3">
      <c r="A12" s="47" t="s">
        <v>1831</v>
      </c>
      <c r="B12" s="48" t="s">
        <v>1832</v>
      </c>
      <c r="C12" s="49">
        <v>45246</v>
      </c>
      <c r="D12" s="50">
        <v>1175000</v>
      </c>
      <c r="E12" s="48" t="s">
        <v>36</v>
      </c>
      <c r="F12" s="48" t="s">
        <v>26</v>
      </c>
      <c r="G12" s="50">
        <v>1175000</v>
      </c>
      <c r="H12" s="50">
        <v>516250</v>
      </c>
      <c r="I12" s="51">
        <f>H12/G12*100</f>
        <v>43.936170212765958</v>
      </c>
      <c r="J12" s="50">
        <v>1032496</v>
      </c>
      <c r="K12" s="50">
        <v>300256</v>
      </c>
      <c r="L12" s="71">
        <f>G12-K12</f>
        <v>874744</v>
      </c>
      <c r="M12" s="71">
        <v>1220400</v>
      </c>
      <c r="N12" s="66">
        <f>L12/M12</f>
        <v>0.71676827269747623</v>
      </c>
      <c r="O12" s="52">
        <v>4863</v>
      </c>
      <c r="P12" s="53">
        <f>L12/O12</f>
        <v>179.87744190828707</v>
      </c>
      <c r="Q12" s="54" t="s">
        <v>1829</v>
      </c>
      <c r="R12" s="48" t="s">
        <v>28</v>
      </c>
      <c r="S12" s="50">
        <v>291416</v>
      </c>
      <c r="T12" s="48" t="s">
        <v>1830</v>
      </c>
      <c r="U12" s="48" t="s">
        <v>30</v>
      </c>
      <c r="V12" s="48">
        <v>67</v>
      </c>
      <c r="W12" s="55" t="s">
        <v>31</v>
      </c>
    </row>
    <row r="13" spans="1:23" ht="15.75" thickBot="1" x14ac:dyDescent="0.3">
      <c r="A13" s="47"/>
      <c r="B13" s="48"/>
      <c r="C13" s="49"/>
      <c r="D13" s="50"/>
      <c r="E13" s="48"/>
      <c r="F13" s="48"/>
      <c r="G13" s="50"/>
      <c r="H13" s="50"/>
      <c r="I13" s="51"/>
      <c r="J13" s="50"/>
      <c r="K13" s="50"/>
      <c r="L13" s="71">
        <f>SUM(L11:L12)</f>
        <v>1871171</v>
      </c>
      <c r="M13" s="71">
        <f>SUM(M11:M12)</f>
        <v>2572481</v>
      </c>
      <c r="N13" s="66">
        <f>L13/M13</f>
        <v>0.72737991067766872</v>
      </c>
      <c r="O13" s="52"/>
      <c r="P13" s="53"/>
      <c r="Q13" s="54"/>
      <c r="R13" s="48"/>
      <c r="S13" s="50"/>
      <c r="T13" s="48"/>
      <c r="U13" s="48"/>
      <c r="V13" s="48"/>
      <c r="W13" s="55"/>
    </row>
    <row r="14" spans="1:23" x14ac:dyDescent="0.25">
      <c r="A14" s="17"/>
      <c r="B14" s="17"/>
      <c r="C14" s="18"/>
      <c r="D14" s="19"/>
      <c r="E14" s="17"/>
      <c r="F14" s="17"/>
      <c r="G14" s="19"/>
      <c r="H14" s="19"/>
      <c r="I14" s="20"/>
      <c r="J14" s="19"/>
      <c r="K14" s="19"/>
      <c r="L14" s="68"/>
      <c r="M14" s="68"/>
      <c r="N14" s="63"/>
      <c r="O14" s="21"/>
      <c r="P14" s="22"/>
      <c r="Q14" s="44"/>
      <c r="R14" s="17"/>
      <c r="S14" s="19"/>
      <c r="T14" s="17"/>
      <c r="U14" s="17"/>
      <c r="V14" s="17"/>
      <c r="W14" s="17"/>
    </row>
    <row r="15" spans="1:23" ht="15.75" thickBot="1" x14ac:dyDescent="0.3">
      <c r="A15" s="17" t="s">
        <v>1833</v>
      </c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17"/>
    </row>
    <row r="16" spans="1:23" x14ac:dyDescent="0.25">
      <c r="A16" s="8" t="s">
        <v>1834</v>
      </c>
      <c r="B16" s="9" t="s">
        <v>1835</v>
      </c>
      <c r="C16" s="10">
        <v>45065</v>
      </c>
      <c r="D16" s="11">
        <v>675000</v>
      </c>
      <c r="E16" s="9" t="s">
        <v>36</v>
      </c>
      <c r="F16" s="9" t="s">
        <v>26</v>
      </c>
      <c r="G16" s="11">
        <v>675000</v>
      </c>
      <c r="H16" s="11">
        <v>323990</v>
      </c>
      <c r="I16" s="12">
        <f>H16/G16*100</f>
        <v>47.998518518518516</v>
      </c>
      <c r="J16" s="11">
        <v>647975</v>
      </c>
      <c r="K16" s="11">
        <v>271041</v>
      </c>
      <c r="L16" s="67">
        <f>G16-K16</f>
        <v>403959</v>
      </c>
      <c r="M16" s="67">
        <v>322165</v>
      </c>
      <c r="N16" s="62">
        <f>L16/M16</f>
        <v>1.2538885353778344</v>
      </c>
      <c r="O16" s="13">
        <v>2677</v>
      </c>
      <c r="P16" s="14">
        <f>L16/O16</f>
        <v>150.89988793425476</v>
      </c>
      <c r="Q16" s="43" t="s">
        <v>1836</v>
      </c>
      <c r="R16" s="9" t="s">
        <v>28</v>
      </c>
      <c r="S16" s="11">
        <v>271041</v>
      </c>
      <c r="T16" s="9" t="s">
        <v>1837</v>
      </c>
      <c r="U16" s="9" t="s">
        <v>30</v>
      </c>
      <c r="V16" s="9">
        <v>51</v>
      </c>
      <c r="W16" s="15" t="s">
        <v>31</v>
      </c>
    </row>
    <row r="17" spans="1:23" x14ac:dyDescent="0.25">
      <c r="A17" s="16" t="s">
        <v>1838</v>
      </c>
      <c r="B17" s="17" t="s">
        <v>1839</v>
      </c>
      <c r="C17" s="18">
        <v>45428</v>
      </c>
      <c r="D17" s="19">
        <v>695000</v>
      </c>
      <c r="E17" s="17" t="s">
        <v>36</v>
      </c>
      <c r="F17" s="17" t="s">
        <v>26</v>
      </c>
      <c r="G17" s="19">
        <v>695000</v>
      </c>
      <c r="H17" s="19">
        <v>337850</v>
      </c>
      <c r="I17" s="20">
        <f>H17/G17*100</f>
        <v>48.611510791366911</v>
      </c>
      <c r="J17" s="19">
        <v>675704</v>
      </c>
      <c r="K17" s="19">
        <v>271531</v>
      </c>
      <c r="L17" s="68">
        <f>G17-K17</f>
        <v>423469</v>
      </c>
      <c r="M17" s="68">
        <v>345447</v>
      </c>
      <c r="N17" s="63">
        <f>L17/M17</f>
        <v>1.2258580911109374</v>
      </c>
      <c r="O17" s="21">
        <v>2655</v>
      </c>
      <c r="P17" s="22">
        <f>L17/O17</f>
        <v>159.49868173258002</v>
      </c>
      <c r="Q17" s="44" t="s">
        <v>1836</v>
      </c>
      <c r="R17" s="17" t="s">
        <v>28</v>
      </c>
      <c r="S17" s="19">
        <v>271531</v>
      </c>
      <c r="T17" s="17" t="s">
        <v>1837</v>
      </c>
      <c r="U17" s="17" t="s">
        <v>30</v>
      </c>
      <c r="V17" s="17">
        <v>54</v>
      </c>
      <c r="W17" s="23" t="s">
        <v>31</v>
      </c>
    </row>
    <row r="18" spans="1:23" x14ac:dyDescent="0.25">
      <c r="A18" s="16" t="s">
        <v>1840</v>
      </c>
      <c r="B18" s="17" t="s">
        <v>1841</v>
      </c>
      <c r="C18" s="18">
        <v>45495</v>
      </c>
      <c r="D18" s="19">
        <v>675000</v>
      </c>
      <c r="E18" s="17" t="s">
        <v>36</v>
      </c>
      <c r="F18" s="17" t="s">
        <v>26</v>
      </c>
      <c r="G18" s="19">
        <v>675000</v>
      </c>
      <c r="H18" s="19">
        <v>340970</v>
      </c>
      <c r="I18" s="20">
        <f>H18/G18*100</f>
        <v>50.514074074074081</v>
      </c>
      <c r="J18" s="19">
        <v>681934</v>
      </c>
      <c r="K18" s="19">
        <v>272812</v>
      </c>
      <c r="L18" s="68">
        <f>G18-K18</f>
        <v>402188</v>
      </c>
      <c r="M18" s="68">
        <v>349676</v>
      </c>
      <c r="N18" s="63">
        <f>L18/M18</f>
        <v>1.1501733032864709</v>
      </c>
      <c r="O18" s="21">
        <v>2771</v>
      </c>
      <c r="P18" s="22">
        <f>L18/O18</f>
        <v>145.14182605557559</v>
      </c>
      <c r="Q18" s="44" t="s">
        <v>1836</v>
      </c>
      <c r="R18" s="17" t="s">
        <v>28</v>
      </c>
      <c r="S18" s="19">
        <v>271531</v>
      </c>
      <c r="T18" s="17" t="s">
        <v>1837</v>
      </c>
      <c r="U18" s="17" t="s">
        <v>30</v>
      </c>
      <c r="V18" s="17">
        <v>55</v>
      </c>
      <c r="W18" s="23" t="s">
        <v>31</v>
      </c>
    </row>
    <row r="19" spans="1:23" x14ac:dyDescent="0.25">
      <c r="A19" s="16" t="s">
        <v>1842</v>
      </c>
      <c r="B19" s="17" t="s">
        <v>1843</v>
      </c>
      <c r="C19" s="18">
        <v>45100</v>
      </c>
      <c r="D19" s="19">
        <v>685000</v>
      </c>
      <c r="E19" s="17" t="s">
        <v>25</v>
      </c>
      <c r="F19" s="17" t="s">
        <v>26</v>
      </c>
      <c r="G19" s="19">
        <v>685000</v>
      </c>
      <c r="H19" s="19">
        <v>377970</v>
      </c>
      <c r="I19" s="20">
        <f>H19/G19*100</f>
        <v>55.178102189781022</v>
      </c>
      <c r="J19" s="19">
        <v>755949</v>
      </c>
      <c r="K19" s="19">
        <v>272794</v>
      </c>
      <c r="L19" s="68">
        <f>G19-K19</f>
        <v>412206</v>
      </c>
      <c r="M19" s="68">
        <v>412952</v>
      </c>
      <c r="N19" s="63">
        <f>L19/M19</f>
        <v>0.9981934946434452</v>
      </c>
      <c r="O19" s="21">
        <v>2976</v>
      </c>
      <c r="P19" s="22">
        <f>L19/O19</f>
        <v>138.51008064516128</v>
      </c>
      <c r="Q19" s="44" t="s">
        <v>1836</v>
      </c>
      <c r="R19" s="17" t="s">
        <v>28</v>
      </c>
      <c r="S19" s="19">
        <v>268547</v>
      </c>
      <c r="T19" s="17" t="s">
        <v>1837</v>
      </c>
      <c r="U19" s="17" t="s">
        <v>30</v>
      </c>
      <c r="V19" s="17">
        <v>57</v>
      </c>
      <c r="W19" s="23" t="s">
        <v>31</v>
      </c>
    </row>
    <row r="20" spans="1:23" ht="15.75" thickBot="1" x14ac:dyDescent="0.3">
      <c r="A20" s="24"/>
      <c r="B20" s="25"/>
      <c r="C20" s="26"/>
      <c r="D20" s="27"/>
      <c r="E20" s="25"/>
      <c r="F20" s="25"/>
      <c r="G20" s="27"/>
      <c r="H20" s="27"/>
      <c r="I20" s="28"/>
      <c r="J20" s="27"/>
      <c r="K20" s="27"/>
      <c r="L20" s="69">
        <f>SUM(L16:L19)</f>
        <v>1641822</v>
      </c>
      <c r="M20" s="69">
        <f>SUM(M16:M19)</f>
        <v>1430240</v>
      </c>
      <c r="N20" s="64">
        <f>L20/M20</f>
        <v>1.1479346123727485</v>
      </c>
      <c r="O20" s="29"/>
      <c r="P20" s="30"/>
      <c r="Q20" s="45"/>
      <c r="R20" s="25"/>
      <c r="S20" s="27"/>
      <c r="T20" s="25"/>
      <c r="U20" s="25"/>
      <c r="V20" s="25"/>
      <c r="W20" s="31"/>
    </row>
    <row r="21" spans="1:23" x14ac:dyDescent="0.25">
      <c r="A21" s="17"/>
      <c r="B21" s="17"/>
      <c r="C21" s="18"/>
      <c r="D21" s="19"/>
      <c r="E21" s="17"/>
      <c r="F21" s="17"/>
      <c r="G21" s="19"/>
      <c r="H21" s="19"/>
      <c r="I21" s="20"/>
      <c r="J21" s="19"/>
      <c r="K21" s="19"/>
      <c r="L21" s="68"/>
      <c r="M21" s="68"/>
      <c r="N21" s="63"/>
      <c r="O21" s="21"/>
      <c r="P21" s="22"/>
      <c r="Q21" s="44"/>
      <c r="R21" s="17"/>
      <c r="S21" s="19"/>
      <c r="T21" s="17"/>
      <c r="U21" s="17"/>
      <c r="V21" s="17"/>
      <c r="W21" s="17"/>
    </row>
    <row r="22" spans="1:23" ht="15.75" thickBot="1" x14ac:dyDescent="0.3">
      <c r="A22" s="17" t="s">
        <v>1844</v>
      </c>
      <c r="B22" s="17"/>
      <c r="C22" s="18"/>
      <c r="D22" s="19"/>
      <c r="E22" s="17"/>
      <c r="F22" s="17"/>
      <c r="G22" s="19"/>
      <c r="H22" s="19"/>
      <c r="I22" s="20"/>
      <c r="J22" s="19"/>
      <c r="K22" s="19"/>
      <c r="L22" s="68"/>
      <c r="M22" s="68"/>
      <c r="N22" s="63"/>
      <c r="O22" s="21"/>
      <c r="P22" s="22"/>
      <c r="Q22" s="44"/>
      <c r="R22" s="17"/>
      <c r="S22" s="19"/>
      <c r="T22" s="17"/>
      <c r="U22" s="17"/>
      <c r="V22" s="17"/>
      <c r="W22" s="17"/>
    </row>
    <row r="23" spans="1:23" x14ac:dyDescent="0.25">
      <c r="A23" s="8" t="s">
        <v>1845</v>
      </c>
      <c r="B23" s="9" t="s">
        <v>1846</v>
      </c>
      <c r="C23" s="10">
        <v>45413</v>
      </c>
      <c r="D23" s="11">
        <v>2200000</v>
      </c>
      <c r="E23" s="9" t="s">
        <v>36</v>
      </c>
      <c r="F23" s="9" t="s">
        <v>26</v>
      </c>
      <c r="G23" s="11">
        <v>2200000</v>
      </c>
      <c r="H23" s="11">
        <v>1141970</v>
      </c>
      <c r="I23" s="12">
        <f>H23/G23*100</f>
        <v>51.907727272727278</v>
      </c>
      <c r="J23" s="11">
        <v>2283933</v>
      </c>
      <c r="K23" s="11">
        <v>470000</v>
      </c>
      <c r="L23" s="67">
        <f>G23-K23</f>
        <v>1730000</v>
      </c>
      <c r="M23" s="67">
        <v>1563735</v>
      </c>
      <c r="N23" s="62">
        <f>L23/M23</f>
        <v>1.1063255602771569</v>
      </c>
      <c r="O23" s="13">
        <v>4420</v>
      </c>
      <c r="P23" s="14">
        <f>L23/O23</f>
        <v>391.40271493212668</v>
      </c>
      <c r="Q23" s="43" t="s">
        <v>1847</v>
      </c>
      <c r="R23" s="9" t="s">
        <v>28</v>
      </c>
      <c r="S23" s="11">
        <v>470000</v>
      </c>
      <c r="T23" s="9" t="s">
        <v>1848</v>
      </c>
      <c r="U23" s="9" t="s">
        <v>125</v>
      </c>
      <c r="V23" s="9">
        <v>94</v>
      </c>
      <c r="W23" s="15" t="s">
        <v>31</v>
      </c>
    </row>
    <row r="24" spans="1:23" ht="15.75" thickBot="1" x14ac:dyDescent="0.3">
      <c r="A24" s="38"/>
      <c r="B24" s="32"/>
      <c r="C24" s="33"/>
      <c r="D24" s="34"/>
      <c r="E24" s="32"/>
      <c r="F24" s="32"/>
      <c r="G24" s="34"/>
      <c r="H24" s="34"/>
      <c r="I24" s="35"/>
      <c r="J24" s="34"/>
      <c r="K24" s="34"/>
      <c r="L24" s="70">
        <f>SUM(L23)</f>
        <v>1730000</v>
      </c>
      <c r="M24" s="70">
        <f>SUM(M23)</f>
        <v>1563735</v>
      </c>
      <c r="N24" s="65">
        <f>L24/M24</f>
        <v>1.1063255602771569</v>
      </c>
      <c r="O24" s="36"/>
      <c r="P24" s="37"/>
      <c r="Q24" s="46"/>
      <c r="R24" s="32"/>
      <c r="S24" s="34"/>
      <c r="T24" s="32"/>
      <c r="U24" s="32"/>
      <c r="V24" s="32"/>
      <c r="W24" s="39"/>
    </row>
    <row r="25" spans="1:23" ht="15.75" thickTop="1" x14ac:dyDescent="0.25">
      <c r="A25" s="16"/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68"/>
      <c r="M25" s="68"/>
      <c r="N25" s="63"/>
      <c r="O25" s="21"/>
      <c r="P25" s="22"/>
      <c r="Q25" s="44"/>
      <c r="R25" s="17"/>
      <c r="S25" s="19"/>
      <c r="T25" s="17"/>
      <c r="U25" s="17"/>
      <c r="V25" s="17"/>
      <c r="W25" s="23"/>
    </row>
    <row r="26" spans="1:23" x14ac:dyDescent="0.25">
      <c r="A26" s="16" t="s">
        <v>1849</v>
      </c>
      <c r="B26" s="17"/>
      <c r="C26" s="18"/>
      <c r="D26" s="19"/>
      <c r="E26" s="17"/>
      <c r="F26" s="17"/>
      <c r="G26" s="19"/>
      <c r="H26" s="19"/>
      <c r="I26" s="20"/>
      <c r="J26" s="19"/>
      <c r="K26" s="19"/>
      <c r="L26" s="68"/>
      <c r="M26" s="68"/>
      <c r="N26" s="63"/>
      <c r="O26" s="21"/>
      <c r="P26" s="22"/>
      <c r="Q26" s="44"/>
      <c r="R26" s="17"/>
      <c r="S26" s="19"/>
      <c r="T26" s="17"/>
      <c r="U26" s="17"/>
      <c r="V26" s="17"/>
      <c r="W26" s="23"/>
    </row>
    <row r="27" spans="1:23" x14ac:dyDescent="0.25">
      <c r="A27" s="16" t="s">
        <v>1850</v>
      </c>
      <c r="B27" s="17" t="s">
        <v>1851</v>
      </c>
      <c r="C27" s="18">
        <v>45376</v>
      </c>
      <c r="D27" s="19">
        <v>450000</v>
      </c>
      <c r="E27" s="17" t="s">
        <v>25</v>
      </c>
      <c r="F27" s="17" t="s">
        <v>26</v>
      </c>
      <c r="G27" s="19">
        <v>450000</v>
      </c>
      <c r="H27" s="19">
        <v>239160</v>
      </c>
      <c r="I27" s="20">
        <f>H27/G27*100</f>
        <v>53.146666666666661</v>
      </c>
      <c r="J27" s="19">
        <v>478318</v>
      </c>
      <c r="K27" s="19">
        <v>100000</v>
      </c>
      <c r="L27" s="68">
        <f>G27-K27</f>
        <v>350000</v>
      </c>
      <c r="M27" s="68">
        <v>402465</v>
      </c>
      <c r="N27" s="63">
        <f t="shared" ref="N27:N32" si="0">L27/M27</f>
        <v>0.86964083833376815</v>
      </c>
      <c r="O27" s="21">
        <v>2439</v>
      </c>
      <c r="P27" s="22">
        <f>L27/O27</f>
        <v>143.50143501435014</v>
      </c>
      <c r="Q27" s="44" t="s">
        <v>1852</v>
      </c>
      <c r="R27" s="17" t="s">
        <v>28</v>
      </c>
      <c r="S27" s="19">
        <v>100000</v>
      </c>
      <c r="T27" s="17" t="s">
        <v>1853</v>
      </c>
      <c r="U27" s="17" t="s">
        <v>125</v>
      </c>
      <c r="V27" s="17">
        <v>59</v>
      </c>
      <c r="W27" s="23" t="s">
        <v>31</v>
      </c>
    </row>
    <row r="28" spans="1:23" x14ac:dyDescent="0.25">
      <c r="A28" s="16" t="s">
        <v>1854</v>
      </c>
      <c r="B28" s="17" t="s">
        <v>1855</v>
      </c>
      <c r="C28" s="18">
        <v>45506</v>
      </c>
      <c r="D28" s="19">
        <v>600000</v>
      </c>
      <c r="E28" s="17" t="s">
        <v>36</v>
      </c>
      <c r="F28" s="17" t="s">
        <v>26</v>
      </c>
      <c r="G28" s="19">
        <v>600000</v>
      </c>
      <c r="H28" s="19">
        <v>256600</v>
      </c>
      <c r="I28" s="20">
        <f>H28/G28*100</f>
        <v>42.766666666666666</v>
      </c>
      <c r="J28" s="19">
        <v>513197</v>
      </c>
      <c r="K28" s="19">
        <v>100000</v>
      </c>
      <c r="L28" s="68">
        <f>G28-K28</f>
        <v>500000</v>
      </c>
      <c r="M28" s="68">
        <v>439571</v>
      </c>
      <c r="N28" s="63">
        <f t="shared" si="0"/>
        <v>1.13747267221905</v>
      </c>
      <c r="O28" s="21">
        <v>2713</v>
      </c>
      <c r="P28" s="22">
        <f>L28/O28</f>
        <v>184.29782528566162</v>
      </c>
      <c r="Q28" s="44" t="s">
        <v>1852</v>
      </c>
      <c r="R28" s="17" t="s">
        <v>28</v>
      </c>
      <c r="S28" s="19">
        <v>100000</v>
      </c>
      <c r="T28" s="17" t="s">
        <v>1853</v>
      </c>
      <c r="U28" s="17" t="s">
        <v>125</v>
      </c>
      <c r="V28" s="17">
        <v>61</v>
      </c>
      <c r="W28" s="23" t="s">
        <v>31</v>
      </c>
    </row>
    <row r="29" spans="1:23" x14ac:dyDescent="0.25">
      <c r="A29" s="16" t="s">
        <v>1856</v>
      </c>
      <c r="B29" s="17" t="s">
        <v>1857</v>
      </c>
      <c r="C29" s="18">
        <v>45380</v>
      </c>
      <c r="D29" s="19">
        <v>405000</v>
      </c>
      <c r="E29" s="17" t="s">
        <v>25</v>
      </c>
      <c r="F29" s="17" t="s">
        <v>26</v>
      </c>
      <c r="G29" s="19">
        <v>405000</v>
      </c>
      <c r="H29" s="19">
        <v>249240</v>
      </c>
      <c r="I29" s="20">
        <f>H29/G29*100</f>
        <v>61.540740740740738</v>
      </c>
      <c r="J29" s="19">
        <v>498488</v>
      </c>
      <c r="K29" s="19">
        <v>100000</v>
      </c>
      <c r="L29" s="68">
        <f>G29-K29</f>
        <v>305000</v>
      </c>
      <c r="M29" s="68">
        <v>423923</v>
      </c>
      <c r="N29" s="63">
        <f t="shared" si="0"/>
        <v>0.71947028115955025</v>
      </c>
      <c r="O29" s="21">
        <v>2478</v>
      </c>
      <c r="P29" s="22">
        <f>L29/O29</f>
        <v>123.08313155770783</v>
      </c>
      <c r="Q29" s="44" t="s">
        <v>1852</v>
      </c>
      <c r="R29" s="17" t="s">
        <v>28</v>
      </c>
      <c r="S29" s="19">
        <v>100000</v>
      </c>
      <c r="T29" s="17" t="s">
        <v>1853</v>
      </c>
      <c r="U29" s="17" t="s">
        <v>125</v>
      </c>
      <c r="V29" s="17">
        <v>60</v>
      </c>
      <c r="W29" s="23" t="s">
        <v>31</v>
      </c>
    </row>
    <row r="30" spans="1:23" x14ac:dyDescent="0.25">
      <c r="A30" s="16" t="s">
        <v>1858</v>
      </c>
      <c r="B30" s="17" t="s">
        <v>1859</v>
      </c>
      <c r="C30" s="18">
        <v>45530</v>
      </c>
      <c r="D30" s="19">
        <v>645000</v>
      </c>
      <c r="E30" s="17" t="s">
        <v>25</v>
      </c>
      <c r="F30" s="17" t="s">
        <v>26</v>
      </c>
      <c r="G30" s="19">
        <v>645000</v>
      </c>
      <c r="H30" s="19">
        <v>238350</v>
      </c>
      <c r="I30" s="20">
        <f>H30/G30*100</f>
        <v>36.953488372093027</v>
      </c>
      <c r="J30" s="19">
        <v>476700</v>
      </c>
      <c r="K30" s="19">
        <v>100000</v>
      </c>
      <c r="L30" s="68">
        <f>G30-K30</f>
        <v>545000</v>
      </c>
      <c r="M30" s="68">
        <v>400744</v>
      </c>
      <c r="N30" s="63">
        <f t="shared" si="0"/>
        <v>1.3599704549537859</v>
      </c>
      <c r="O30" s="21">
        <v>2609</v>
      </c>
      <c r="P30" s="22">
        <f>L30/O30</f>
        <v>208.8922958988118</v>
      </c>
      <c r="Q30" s="44" t="s">
        <v>1852</v>
      </c>
      <c r="R30" s="17" t="s">
        <v>28</v>
      </c>
      <c r="S30" s="19">
        <v>100000</v>
      </c>
      <c r="T30" s="17" t="s">
        <v>1853</v>
      </c>
      <c r="U30" s="17" t="s">
        <v>125</v>
      </c>
      <c r="V30" s="17">
        <v>58</v>
      </c>
      <c r="W30" s="23" t="s">
        <v>31</v>
      </c>
    </row>
    <row r="31" spans="1:23" x14ac:dyDescent="0.25">
      <c r="A31" s="16" t="s">
        <v>1860</v>
      </c>
      <c r="B31" s="17" t="s">
        <v>1861</v>
      </c>
      <c r="C31" s="18">
        <v>45604</v>
      </c>
      <c r="D31" s="19">
        <v>450000</v>
      </c>
      <c r="E31" s="17" t="s">
        <v>36</v>
      </c>
      <c r="F31" s="17" t="s">
        <v>26</v>
      </c>
      <c r="G31" s="19">
        <v>450000</v>
      </c>
      <c r="H31" s="19">
        <v>230030</v>
      </c>
      <c r="I31" s="20">
        <f>H31/G31*100</f>
        <v>51.117777777777775</v>
      </c>
      <c r="J31" s="19">
        <v>460065</v>
      </c>
      <c r="K31" s="19">
        <v>100000</v>
      </c>
      <c r="L31" s="68">
        <f>G31-K31</f>
        <v>350000</v>
      </c>
      <c r="M31" s="68">
        <v>383047</v>
      </c>
      <c r="N31" s="63">
        <f t="shared" si="0"/>
        <v>0.91372599184956416</v>
      </c>
      <c r="O31" s="21">
        <v>2480</v>
      </c>
      <c r="P31" s="22">
        <f>L31/O31</f>
        <v>141.12903225806451</v>
      </c>
      <c r="Q31" s="44" t="s">
        <v>1852</v>
      </c>
      <c r="R31" s="17" t="s">
        <v>28</v>
      </c>
      <c r="S31" s="19">
        <v>100000</v>
      </c>
      <c r="T31" s="17" t="s">
        <v>1853</v>
      </c>
      <c r="U31" s="17" t="s">
        <v>125</v>
      </c>
      <c r="V31" s="17">
        <v>60</v>
      </c>
      <c r="W31" s="23" t="s">
        <v>31</v>
      </c>
    </row>
    <row r="32" spans="1:23" ht="15.75" thickBot="1" x14ac:dyDescent="0.3">
      <c r="A32" s="24"/>
      <c r="B32" s="25"/>
      <c r="C32" s="26"/>
      <c r="D32" s="27"/>
      <c r="E32" s="25"/>
      <c r="F32" s="25"/>
      <c r="G32" s="27"/>
      <c r="H32" s="27"/>
      <c r="I32" s="28"/>
      <c r="J32" s="27"/>
      <c r="K32" s="27"/>
      <c r="L32" s="69">
        <f>SUM(L27:L31)</f>
        <v>2050000</v>
      </c>
      <c r="M32" s="69">
        <f>SUM(M27:M31)</f>
        <v>2049750</v>
      </c>
      <c r="N32" s="64">
        <f t="shared" si="0"/>
        <v>1.000121966093426</v>
      </c>
      <c r="O32" s="29"/>
      <c r="P32" s="30"/>
      <c r="Q32" s="45"/>
      <c r="R32" s="25"/>
      <c r="S32" s="27"/>
      <c r="T32" s="25"/>
      <c r="U32" s="25"/>
      <c r="V32" s="25"/>
      <c r="W32" s="31"/>
    </row>
    <row r="33" spans="1:23" x14ac:dyDescent="0.25">
      <c r="A33" s="17"/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17"/>
    </row>
    <row r="34" spans="1:23" ht="15.75" thickBot="1" x14ac:dyDescent="0.3">
      <c r="A34" s="17" t="s">
        <v>1862</v>
      </c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17"/>
    </row>
    <row r="35" spans="1:23" x14ac:dyDescent="0.25">
      <c r="A35" s="8" t="s">
        <v>1863</v>
      </c>
      <c r="B35" s="9" t="s">
        <v>1864</v>
      </c>
      <c r="C35" s="10">
        <v>45230</v>
      </c>
      <c r="D35" s="11">
        <v>426500</v>
      </c>
      <c r="E35" s="9" t="s">
        <v>36</v>
      </c>
      <c r="F35" s="9" t="s">
        <v>26</v>
      </c>
      <c r="G35" s="11">
        <v>426500</v>
      </c>
      <c r="H35" s="11">
        <v>272010</v>
      </c>
      <c r="I35" s="12">
        <f>H35/G35*100</f>
        <v>63.777256740914424</v>
      </c>
      <c r="J35" s="11">
        <v>544025</v>
      </c>
      <c r="K35" s="11">
        <v>100000</v>
      </c>
      <c r="L35" s="67">
        <f>G35-K35</f>
        <v>326500</v>
      </c>
      <c r="M35" s="67">
        <v>403659</v>
      </c>
      <c r="N35" s="62">
        <f>L35/M35</f>
        <v>0.80885103515591128</v>
      </c>
      <c r="O35" s="13">
        <v>2087</v>
      </c>
      <c r="P35" s="14">
        <f>L35/O35</f>
        <v>156.44465740297076</v>
      </c>
      <c r="Q35" s="43" t="s">
        <v>1852</v>
      </c>
      <c r="R35" s="9" t="s">
        <v>97</v>
      </c>
      <c r="S35" s="11">
        <v>100000</v>
      </c>
      <c r="T35" s="9" t="s">
        <v>1853</v>
      </c>
      <c r="U35" s="9" t="s">
        <v>125</v>
      </c>
      <c r="V35" s="9">
        <v>58</v>
      </c>
      <c r="W35" s="15" t="s">
        <v>31</v>
      </c>
    </row>
    <row r="36" spans="1:23" ht="15.75" thickBot="1" x14ac:dyDescent="0.3">
      <c r="A36" s="24"/>
      <c r="B36" s="25"/>
      <c r="C36" s="26"/>
      <c r="D36" s="27"/>
      <c r="E36" s="25"/>
      <c r="F36" s="25"/>
      <c r="G36" s="27"/>
      <c r="H36" s="27"/>
      <c r="I36" s="28"/>
      <c r="J36" s="27"/>
      <c r="K36" s="27"/>
      <c r="L36" s="69">
        <f>SUM(L35)</f>
        <v>326500</v>
      </c>
      <c r="M36" s="69">
        <f>SUM(M35)</f>
        <v>403659</v>
      </c>
      <c r="N36" s="64">
        <f>L36/M36</f>
        <v>0.80885103515591128</v>
      </c>
      <c r="O36" s="29"/>
      <c r="P36" s="30"/>
      <c r="Q36" s="45"/>
      <c r="R36" s="25"/>
      <c r="S36" s="27"/>
      <c r="T36" s="25"/>
      <c r="U36" s="25"/>
      <c r="V36" s="25"/>
      <c r="W36" s="31"/>
    </row>
    <row r="37" spans="1:23" x14ac:dyDescent="0.25">
      <c r="A37" s="17"/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17"/>
    </row>
    <row r="38" spans="1:23" ht="15.75" thickBot="1" x14ac:dyDescent="0.3">
      <c r="A38" s="17" t="s">
        <v>1865</v>
      </c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/>
      <c r="M38" s="68"/>
      <c r="N38" s="63"/>
      <c r="O38" s="21"/>
      <c r="P38" s="22"/>
      <c r="Q38" s="44"/>
      <c r="R38" s="17"/>
      <c r="S38" s="19"/>
      <c r="T38" s="17"/>
      <c r="U38" s="17"/>
      <c r="V38" s="17"/>
      <c r="W38" s="17"/>
    </row>
    <row r="39" spans="1:23" x14ac:dyDescent="0.25">
      <c r="A39" s="8" t="s">
        <v>1866</v>
      </c>
      <c r="B39" s="9" t="s">
        <v>1867</v>
      </c>
      <c r="C39" s="10">
        <v>45441</v>
      </c>
      <c r="D39" s="11">
        <v>575000</v>
      </c>
      <c r="E39" s="9" t="s">
        <v>36</v>
      </c>
      <c r="F39" s="9" t="s">
        <v>26</v>
      </c>
      <c r="G39" s="11">
        <v>575000</v>
      </c>
      <c r="H39" s="11">
        <v>267750</v>
      </c>
      <c r="I39" s="12">
        <f>H39/G39*100</f>
        <v>46.565217391304344</v>
      </c>
      <c r="J39" s="11">
        <v>535498</v>
      </c>
      <c r="K39" s="11">
        <v>125000</v>
      </c>
      <c r="L39" s="67">
        <f>G39-K39</f>
        <v>450000</v>
      </c>
      <c r="M39" s="67">
        <v>466475</v>
      </c>
      <c r="N39" s="62">
        <f>L39/M39</f>
        <v>0.964681922932633</v>
      </c>
      <c r="O39" s="13">
        <v>2837</v>
      </c>
      <c r="P39" s="14">
        <f>L39/O39</f>
        <v>158.61825872400422</v>
      </c>
      <c r="Q39" s="43" t="s">
        <v>1868</v>
      </c>
      <c r="R39" s="9" t="s">
        <v>28</v>
      </c>
      <c r="S39" s="11">
        <v>125000</v>
      </c>
      <c r="T39" s="9" t="s">
        <v>1853</v>
      </c>
      <c r="U39" s="9" t="s">
        <v>125</v>
      </c>
      <c r="V39" s="9">
        <v>61</v>
      </c>
      <c r="W39" s="15" t="s">
        <v>31</v>
      </c>
    </row>
    <row r="40" spans="1:23" ht="15.75" thickBot="1" x14ac:dyDescent="0.3">
      <c r="A40" s="24"/>
      <c r="B40" s="25"/>
      <c r="C40" s="26"/>
      <c r="D40" s="27"/>
      <c r="E40" s="25"/>
      <c r="F40" s="25"/>
      <c r="G40" s="27"/>
      <c r="H40" s="27"/>
      <c r="I40" s="28"/>
      <c r="J40" s="27"/>
      <c r="K40" s="27"/>
      <c r="L40" s="69">
        <f>SUM(L39)</f>
        <v>450000</v>
      </c>
      <c r="M40" s="69">
        <f>SUM(M39)</f>
        <v>466475</v>
      </c>
      <c r="N40" s="64">
        <f>L40/M40</f>
        <v>0.964681922932633</v>
      </c>
      <c r="O40" s="29"/>
      <c r="P40" s="30"/>
      <c r="Q40" s="45"/>
      <c r="R40" s="25"/>
      <c r="S40" s="27"/>
      <c r="T40" s="25"/>
      <c r="U40" s="25"/>
      <c r="V40" s="25"/>
      <c r="W40" s="31"/>
    </row>
    <row r="41" spans="1:23" x14ac:dyDescent="0.25">
      <c r="A41" s="17"/>
      <c r="B41" s="17"/>
      <c r="C41" s="18"/>
      <c r="D41" s="19"/>
      <c r="E41" s="17"/>
      <c r="F41" s="17"/>
      <c r="G41" s="19"/>
      <c r="H41" s="19"/>
      <c r="I41" s="20"/>
      <c r="J41" s="19"/>
      <c r="K41" s="19"/>
      <c r="L41" s="68"/>
      <c r="M41" s="68"/>
      <c r="N41" s="63"/>
      <c r="O41" s="21"/>
      <c r="P41" s="22"/>
      <c r="Q41" s="44"/>
      <c r="R41" s="17"/>
      <c r="S41" s="19"/>
      <c r="T41" s="17"/>
      <c r="U41" s="17"/>
      <c r="V41" s="17"/>
      <c r="W41" s="17"/>
    </row>
    <row r="42" spans="1:23" ht="15.75" thickBot="1" x14ac:dyDescent="0.3">
      <c r="A42" s="17" t="s">
        <v>1869</v>
      </c>
      <c r="B42" s="17"/>
      <c r="C42" s="18"/>
      <c r="D42" s="19"/>
      <c r="E42" s="17"/>
      <c r="F42" s="17"/>
      <c r="G42" s="19"/>
      <c r="H42" s="19"/>
      <c r="I42" s="20"/>
      <c r="J42" s="19"/>
      <c r="K42" s="19"/>
      <c r="L42" s="68"/>
      <c r="M42" s="68"/>
      <c r="N42" s="63"/>
      <c r="O42" s="21"/>
      <c r="P42" s="22"/>
      <c r="Q42" s="44"/>
      <c r="R42" s="17"/>
      <c r="S42" s="19"/>
      <c r="T42" s="17"/>
      <c r="U42" s="17"/>
      <c r="V42" s="17"/>
      <c r="W42" s="17"/>
    </row>
    <row r="43" spans="1:23" x14ac:dyDescent="0.25">
      <c r="A43" s="8" t="s">
        <v>1870</v>
      </c>
      <c r="B43" s="9" t="s">
        <v>1871</v>
      </c>
      <c r="C43" s="10">
        <v>45334</v>
      </c>
      <c r="D43" s="11">
        <v>486000</v>
      </c>
      <c r="E43" s="9" t="s">
        <v>36</v>
      </c>
      <c r="F43" s="9" t="s">
        <v>26</v>
      </c>
      <c r="G43" s="11">
        <v>486000</v>
      </c>
      <c r="H43" s="11">
        <v>248740</v>
      </c>
      <c r="I43" s="12">
        <f>H43/G43*100</f>
        <v>51.181069958847736</v>
      </c>
      <c r="J43" s="11">
        <v>497475</v>
      </c>
      <c r="K43" s="11">
        <v>125000</v>
      </c>
      <c r="L43" s="67">
        <f>G43-K43</f>
        <v>361000</v>
      </c>
      <c r="M43" s="67">
        <v>490098</v>
      </c>
      <c r="N43" s="62">
        <f>L43/M43</f>
        <v>0.73658737640227057</v>
      </c>
      <c r="O43" s="13">
        <v>2959</v>
      </c>
      <c r="P43" s="14">
        <f>L43/O43</f>
        <v>122.00067590402163</v>
      </c>
      <c r="Q43" s="43" t="s">
        <v>1872</v>
      </c>
      <c r="R43" s="9" t="s">
        <v>28</v>
      </c>
      <c r="S43" s="11">
        <v>125000</v>
      </c>
      <c r="T43" s="9" t="s">
        <v>1853</v>
      </c>
      <c r="U43" s="9" t="s">
        <v>125</v>
      </c>
      <c r="V43" s="9">
        <v>65</v>
      </c>
      <c r="W43" s="15" t="s">
        <v>31</v>
      </c>
    </row>
    <row r="44" spans="1:23" ht="15.75" thickBot="1" x14ac:dyDescent="0.3">
      <c r="A44" s="38"/>
      <c r="B44" s="32"/>
      <c r="C44" s="33"/>
      <c r="D44" s="34"/>
      <c r="E44" s="32"/>
      <c r="F44" s="32"/>
      <c r="G44" s="34"/>
      <c r="H44" s="34"/>
      <c r="I44" s="35"/>
      <c r="J44" s="34"/>
      <c r="K44" s="34"/>
      <c r="L44" s="70">
        <f>SUM(L43)</f>
        <v>361000</v>
      </c>
      <c r="M44" s="70">
        <f>SUM(M43)</f>
        <v>490098</v>
      </c>
      <c r="N44" s="65">
        <f>L44/M44</f>
        <v>0.73658737640227057</v>
      </c>
      <c r="O44" s="36"/>
      <c r="P44" s="37"/>
      <c r="Q44" s="46"/>
      <c r="R44" s="32"/>
      <c r="S44" s="34"/>
      <c r="T44" s="32"/>
      <c r="U44" s="32"/>
      <c r="V44" s="32"/>
      <c r="W44" s="39"/>
    </row>
    <row r="45" spans="1:23" ht="15.75" thickTop="1" x14ac:dyDescent="0.25">
      <c r="A45" s="16"/>
      <c r="B45" s="17"/>
      <c r="C45" s="18"/>
      <c r="D45" s="19"/>
      <c r="E45" s="17"/>
      <c r="F45" s="17"/>
      <c r="G45" s="19"/>
      <c r="H45" s="19"/>
      <c r="I45" s="20"/>
      <c r="J45" s="19"/>
      <c r="K45" s="19"/>
      <c r="L45" s="68"/>
      <c r="M45" s="68"/>
      <c r="N45" s="63"/>
      <c r="O45" s="21"/>
      <c r="P45" s="22"/>
      <c r="Q45" s="44"/>
      <c r="R45" s="17"/>
      <c r="S45" s="19"/>
      <c r="T45" s="17"/>
      <c r="U45" s="17"/>
      <c r="V45" s="17"/>
      <c r="W45" s="23"/>
    </row>
    <row r="46" spans="1:23" x14ac:dyDescent="0.25">
      <c r="A46" s="40" t="s">
        <v>1873</v>
      </c>
      <c r="B46" s="17"/>
      <c r="C46" s="18"/>
      <c r="D46" s="19"/>
      <c r="E46" s="17"/>
      <c r="F46" s="17"/>
      <c r="G46" s="19"/>
      <c r="H46" s="19"/>
      <c r="I46" s="20"/>
      <c r="J46" s="19"/>
      <c r="K46" s="19"/>
      <c r="L46" s="68"/>
      <c r="M46" s="68"/>
      <c r="N46" s="63"/>
      <c r="O46" s="21"/>
      <c r="P46" s="22"/>
      <c r="Q46" s="44"/>
      <c r="R46" s="17"/>
      <c r="S46" s="19"/>
      <c r="T46" s="17"/>
      <c r="U46" s="17"/>
      <c r="V46" s="17"/>
      <c r="W46" s="23"/>
    </row>
    <row r="47" spans="1:23" x14ac:dyDescent="0.25">
      <c r="A47" s="16" t="s">
        <v>1874</v>
      </c>
      <c r="B47" s="17" t="s">
        <v>1875</v>
      </c>
      <c r="C47" s="18">
        <v>45124</v>
      </c>
      <c r="D47" s="19">
        <v>485000</v>
      </c>
      <c r="E47" s="17" t="s">
        <v>36</v>
      </c>
      <c r="F47" s="17" t="s">
        <v>26</v>
      </c>
      <c r="G47" s="19">
        <v>485000</v>
      </c>
      <c r="H47" s="19">
        <v>234170</v>
      </c>
      <c r="I47" s="20">
        <f>H47/G47*100</f>
        <v>48.282474226804126</v>
      </c>
      <c r="J47" s="19">
        <v>468347</v>
      </c>
      <c r="K47" s="19">
        <v>125000</v>
      </c>
      <c r="L47" s="68">
        <f>G47-K47</f>
        <v>360000</v>
      </c>
      <c r="M47" s="68">
        <v>418715</v>
      </c>
      <c r="N47" s="63">
        <f>L47/M47</f>
        <v>0.85977335419079803</v>
      </c>
      <c r="O47" s="21">
        <v>2530</v>
      </c>
      <c r="P47" s="22">
        <f>L47/O47</f>
        <v>142.29249011857706</v>
      </c>
      <c r="Q47" s="44" t="s">
        <v>1872</v>
      </c>
      <c r="R47" s="17" t="s">
        <v>85</v>
      </c>
      <c r="S47" s="19">
        <v>125000</v>
      </c>
      <c r="T47" s="17" t="s">
        <v>1853</v>
      </c>
      <c r="U47" s="17" t="s">
        <v>125</v>
      </c>
      <c r="V47" s="17">
        <v>61</v>
      </c>
      <c r="W47" s="23" t="s">
        <v>31</v>
      </c>
    </row>
    <row r="48" spans="1:23" ht="15.75" thickBot="1" x14ac:dyDescent="0.3">
      <c r="A48" s="24"/>
      <c r="B48" s="25"/>
      <c r="C48" s="26"/>
      <c r="D48" s="27"/>
      <c r="E48" s="25"/>
      <c r="F48" s="25"/>
      <c r="G48" s="27"/>
      <c r="H48" s="27"/>
      <c r="I48" s="28"/>
      <c r="J48" s="27"/>
      <c r="K48" s="27"/>
      <c r="L48" s="69">
        <f>SUM(L47)</f>
        <v>360000</v>
      </c>
      <c r="M48" s="69">
        <f>SUM(M47)</f>
        <v>418715</v>
      </c>
      <c r="N48" s="64">
        <f>L48/M48</f>
        <v>0.85977335419079803</v>
      </c>
      <c r="O48" s="29"/>
      <c r="P48" s="30"/>
      <c r="Q48" s="45"/>
      <c r="R48" s="25"/>
      <c r="S48" s="27"/>
      <c r="T48" s="25"/>
      <c r="U48" s="25"/>
      <c r="V48" s="25"/>
      <c r="W48" s="31"/>
    </row>
    <row r="49" spans="1:23" x14ac:dyDescent="0.25">
      <c r="A49" s="17"/>
      <c r="B49" s="17"/>
      <c r="C49" s="18"/>
      <c r="D49" s="19"/>
      <c r="E49" s="17"/>
      <c r="F49" s="17"/>
      <c r="G49" s="19"/>
      <c r="H49" s="19"/>
      <c r="I49" s="20"/>
      <c r="J49" s="19"/>
      <c r="K49" s="19"/>
      <c r="L49" s="68"/>
      <c r="M49" s="68"/>
      <c r="N49" s="63"/>
      <c r="O49" s="21"/>
      <c r="P49" s="22"/>
      <c r="Q49" s="44"/>
      <c r="R49" s="17"/>
      <c r="S49" s="19"/>
      <c r="T49" s="17"/>
      <c r="U49" s="17"/>
      <c r="V49" s="17"/>
      <c r="W49" s="17"/>
    </row>
    <row r="50" spans="1:23" ht="15.75" thickBot="1" x14ac:dyDescent="0.3">
      <c r="A50" s="17" t="s">
        <v>1876</v>
      </c>
      <c r="B50" s="17"/>
      <c r="C50" s="18"/>
      <c r="D50" s="19"/>
      <c r="E50" s="17"/>
      <c r="F50" s="17"/>
      <c r="G50" s="19"/>
      <c r="H50" s="19"/>
      <c r="I50" s="20"/>
      <c r="J50" s="19"/>
      <c r="K50" s="19"/>
      <c r="L50" s="68"/>
      <c r="M50" s="68"/>
      <c r="N50" s="63"/>
      <c r="O50" s="21"/>
      <c r="P50" s="22"/>
      <c r="Q50" s="44"/>
      <c r="R50" s="17"/>
      <c r="S50" s="19"/>
      <c r="T50" s="17"/>
      <c r="U50" s="17"/>
      <c r="V50" s="17"/>
      <c r="W50" s="17"/>
    </row>
    <row r="51" spans="1:23" x14ac:dyDescent="0.25">
      <c r="A51" s="8" t="s">
        <v>1877</v>
      </c>
      <c r="B51" s="9" t="s">
        <v>1878</v>
      </c>
      <c r="C51" s="10">
        <v>45373</v>
      </c>
      <c r="D51" s="11">
        <v>473800</v>
      </c>
      <c r="E51" s="9" t="s">
        <v>25</v>
      </c>
      <c r="F51" s="9" t="s">
        <v>26</v>
      </c>
      <c r="G51" s="11">
        <v>473800</v>
      </c>
      <c r="H51" s="11">
        <v>228750</v>
      </c>
      <c r="I51" s="12">
        <f>H51/G51*100</f>
        <v>48.279864921907979</v>
      </c>
      <c r="J51" s="11">
        <v>457508</v>
      </c>
      <c r="K51" s="11">
        <v>85000</v>
      </c>
      <c r="L51" s="67">
        <f>G51-K51</f>
        <v>388800</v>
      </c>
      <c r="M51" s="67">
        <v>368819</v>
      </c>
      <c r="N51" s="62">
        <f>L51/M51</f>
        <v>1.05417562544229</v>
      </c>
      <c r="O51" s="13">
        <v>2386</v>
      </c>
      <c r="P51" s="14">
        <f>L51/O51</f>
        <v>162.95054484492874</v>
      </c>
      <c r="Q51" s="43" t="s">
        <v>1879</v>
      </c>
      <c r="R51" s="9" t="s">
        <v>1880</v>
      </c>
      <c r="S51" s="11">
        <v>85000</v>
      </c>
      <c r="T51" s="9" t="s">
        <v>1881</v>
      </c>
      <c r="U51" s="9" t="s">
        <v>125</v>
      </c>
      <c r="V51" s="9">
        <v>58</v>
      </c>
      <c r="W51" s="15" t="s">
        <v>31</v>
      </c>
    </row>
    <row r="52" spans="1:23" ht="15.75" thickBot="1" x14ac:dyDescent="0.3">
      <c r="A52" s="38"/>
      <c r="B52" s="32"/>
      <c r="C52" s="33"/>
      <c r="D52" s="34"/>
      <c r="E52" s="32"/>
      <c r="F52" s="32"/>
      <c r="G52" s="34"/>
      <c r="H52" s="34"/>
      <c r="I52" s="35"/>
      <c r="J52" s="34"/>
      <c r="K52" s="34"/>
      <c r="L52" s="70">
        <f>SUM(L51)</f>
        <v>388800</v>
      </c>
      <c r="M52" s="70">
        <f>SUM(M51)</f>
        <v>368819</v>
      </c>
      <c r="N52" s="65">
        <f>L52/M52</f>
        <v>1.05417562544229</v>
      </c>
      <c r="O52" s="36"/>
      <c r="P52" s="37"/>
      <c r="Q52" s="46"/>
      <c r="R52" s="32"/>
      <c r="S52" s="34"/>
      <c r="T52" s="32"/>
      <c r="U52" s="32"/>
      <c r="V52" s="32"/>
      <c r="W52" s="39"/>
    </row>
    <row r="53" spans="1:23" ht="16.5" thickTop="1" thickBot="1" x14ac:dyDescent="0.3">
      <c r="A53" s="16"/>
      <c r="B53" s="17"/>
      <c r="C53" s="18"/>
      <c r="D53" s="19"/>
      <c r="E53" s="17"/>
      <c r="F53" s="17"/>
      <c r="G53" s="19"/>
      <c r="H53" s="19"/>
      <c r="I53" s="20"/>
      <c r="J53" s="19"/>
      <c r="K53" s="19"/>
      <c r="L53" s="68"/>
      <c r="M53" s="68"/>
      <c r="N53" s="63"/>
      <c r="O53" s="21"/>
      <c r="P53" s="22"/>
      <c r="Q53" s="44"/>
      <c r="R53" s="17"/>
      <c r="S53" s="19"/>
      <c r="T53" s="17"/>
      <c r="U53" s="17"/>
      <c r="V53" s="17"/>
      <c r="W53" s="23"/>
    </row>
    <row r="54" spans="1:23" x14ac:dyDescent="0.25">
      <c r="A54" s="8" t="s">
        <v>1882</v>
      </c>
      <c r="B54" s="9"/>
      <c r="C54" s="10"/>
      <c r="D54" s="11"/>
      <c r="E54" s="9"/>
      <c r="F54" s="9"/>
      <c r="G54" s="11"/>
      <c r="H54" s="11"/>
      <c r="I54" s="12"/>
      <c r="J54" s="11"/>
      <c r="K54" s="11"/>
      <c r="L54" s="67"/>
      <c r="M54" s="67"/>
      <c r="N54" s="62"/>
      <c r="O54" s="13"/>
      <c r="P54" s="14"/>
      <c r="Q54" s="43"/>
      <c r="R54" s="9"/>
      <c r="S54" s="11"/>
      <c r="T54" s="9"/>
      <c r="U54" s="9"/>
      <c r="V54" s="9"/>
      <c r="W54" s="15"/>
    </row>
    <row r="55" spans="1:23" ht="15.75" thickBot="1" x14ac:dyDescent="0.3">
      <c r="A55" s="47"/>
      <c r="B55" s="48"/>
      <c r="C55" s="49"/>
      <c r="D55" s="50"/>
      <c r="E55" s="48"/>
      <c r="F55" s="48"/>
      <c r="G55" s="50"/>
      <c r="H55" s="50"/>
      <c r="I55" s="51"/>
      <c r="J55" s="50"/>
      <c r="K55" s="50"/>
      <c r="L55" s="71"/>
      <c r="M55" s="71"/>
      <c r="N55" s="66"/>
      <c r="O55" s="52"/>
      <c r="P55" s="53"/>
      <c r="Q55" s="54"/>
      <c r="R55" s="48"/>
      <c r="S55" s="50"/>
      <c r="T55" s="48"/>
      <c r="U55" s="48"/>
      <c r="V55" s="48"/>
      <c r="W55" s="55"/>
    </row>
    <row r="56" spans="1:23" x14ac:dyDescent="0.25">
      <c r="A56" s="17"/>
      <c r="B56" s="17"/>
      <c r="C56" s="18"/>
      <c r="D56" s="19"/>
      <c r="E56" s="17"/>
      <c r="F56" s="17"/>
      <c r="G56" s="19"/>
      <c r="H56" s="19"/>
      <c r="I56" s="20"/>
      <c r="J56" s="19"/>
      <c r="K56" s="19"/>
      <c r="L56" s="68"/>
      <c r="M56" s="68"/>
      <c r="N56" s="63"/>
      <c r="O56" s="21"/>
      <c r="P56" s="22"/>
      <c r="Q56" s="44"/>
      <c r="R56" s="17"/>
      <c r="S56" s="19"/>
      <c r="T56" s="17"/>
      <c r="U56" s="17"/>
      <c r="V56" s="17"/>
      <c r="W56" s="17"/>
    </row>
    <row r="57" spans="1:23" ht="15.75" thickBot="1" x14ac:dyDescent="0.3">
      <c r="A57" s="17" t="s">
        <v>1883</v>
      </c>
      <c r="B57" s="17"/>
      <c r="C57" s="18"/>
      <c r="D57" s="19"/>
      <c r="E57" s="17"/>
      <c r="F57" s="17"/>
      <c r="G57" s="19"/>
      <c r="H57" s="19"/>
      <c r="I57" s="20"/>
      <c r="J57" s="19"/>
      <c r="K57" s="19"/>
      <c r="L57" s="68"/>
      <c r="M57" s="68"/>
      <c r="N57" s="63"/>
      <c r="O57" s="21"/>
      <c r="P57" s="22"/>
      <c r="Q57" s="44"/>
      <c r="R57" s="17"/>
      <c r="S57" s="19"/>
      <c r="T57" s="17"/>
      <c r="U57" s="17"/>
      <c r="V57" s="17"/>
      <c r="W57" s="17"/>
    </row>
    <row r="58" spans="1:23" x14ac:dyDescent="0.25">
      <c r="A58" s="8" t="s">
        <v>1884</v>
      </c>
      <c r="B58" s="9" t="s">
        <v>1885</v>
      </c>
      <c r="C58" s="10">
        <v>45412</v>
      </c>
      <c r="D58" s="11">
        <v>425000</v>
      </c>
      <c r="E58" s="9" t="s">
        <v>36</v>
      </c>
      <c r="F58" s="9" t="s">
        <v>26</v>
      </c>
      <c r="G58" s="11">
        <v>425000</v>
      </c>
      <c r="H58" s="11">
        <v>193090</v>
      </c>
      <c r="I58" s="12">
        <f>H58/G58*100</f>
        <v>45.432941176470585</v>
      </c>
      <c r="J58" s="11">
        <v>386189</v>
      </c>
      <c r="K58" s="11">
        <v>86229</v>
      </c>
      <c r="L58" s="67">
        <f>G58-K58</f>
        <v>338771</v>
      </c>
      <c r="M58" s="67">
        <v>322537</v>
      </c>
      <c r="N58" s="62">
        <f>L58/M58</f>
        <v>1.0503322099480059</v>
      </c>
      <c r="O58" s="13">
        <v>2269</v>
      </c>
      <c r="P58" s="14">
        <f>L58/O58</f>
        <v>149.30409872190393</v>
      </c>
      <c r="Q58" s="43" t="s">
        <v>1886</v>
      </c>
      <c r="R58" s="9" t="s">
        <v>28</v>
      </c>
      <c r="S58" s="11">
        <v>85000</v>
      </c>
      <c r="T58" s="9" t="s">
        <v>1881</v>
      </c>
      <c r="U58" s="9" t="s">
        <v>125</v>
      </c>
      <c r="V58" s="9">
        <v>60</v>
      </c>
      <c r="W58" s="15" t="s">
        <v>31</v>
      </c>
    </row>
    <row r="59" spans="1:23" x14ac:dyDescent="0.25">
      <c r="A59" s="16" t="s">
        <v>1887</v>
      </c>
      <c r="B59" s="17" t="s">
        <v>1888</v>
      </c>
      <c r="C59" s="18">
        <v>45681</v>
      </c>
      <c r="D59" s="19">
        <v>398400</v>
      </c>
      <c r="E59" s="17" t="s">
        <v>25</v>
      </c>
      <c r="F59" s="17" t="s">
        <v>26</v>
      </c>
      <c r="G59" s="19">
        <v>398400</v>
      </c>
      <c r="H59" s="19">
        <v>196040</v>
      </c>
      <c r="I59" s="20">
        <f>H59/G59*100</f>
        <v>49.206827309236949</v>
      </c>
      <c r="J59" s="19">
        <v>392070</v>
      </c>
      <c r="K59" s="19">
        <v>85000</v>
      </c>
      <c r="L59" s="68">
        <f>G59-K59</f>
        <v>313400</v>
      </c>
      <c r="M59" s="68">
        <v>330182</v>
      </c>
      <c r="N59" s="63">
        <f>L59/M59</f>
        <v>0.94917348613794816</v>
      </c>
      <c r="O59" s="21">
        <v>2227</v>
      </c>
      <c r="P59" s="22">
        <f>L59/O59</f>
        <v>140.72743601257298</v>
      </c>
      <c r="Q59" s="44" t="s">
        <v>1886</v>
      </c>
      <c r="R59" s="17" t="s">
        <v>28</v>
      </c>
      <c r="S59" s="19">
        <v>85000</v>
      </c>
      <c r="T59" s="17" t="s">
        <v>1881</v>
      </c>
      <c r="U59" s="17" t="s">
        <v>125</v>
      </c>
      <c r="V59" s="17">
        <v>60</v>
      </c>
      <c r="W59" s="23" t="s">
        <v>31</v>
      </c>
    </row>
    <row r="60" spans="1:23" x14ac:dyDescent="0.25">
      <c r="A60" s="16" t="s">
        <v>1889</v>
      </c>
      <c r="B60" s="17" t="s">
        <v>1890</v>
      </c>
      <c r="C60" s="18">
        <v>45551</v>
      </c>
      <c r="D60" s="19">
        <v>405000</v>
      </c>
      <c r="E60" s="17" t="s">
        <v>36</v>
      </c>
      <c r="F60" s="17" t="s">
        <v>26</v>
      </c>
      <c r="G60" s="19">
        <v>405000</v>
      </c>
      <c r="H60" s="19">
        <v>187780</v>
      </c>
      <c r="I60" s="20">
        <f>H60/G60*100</f>
        <v>46.365432098765432</v>
      </c>
      <c r="J60" s="19">
        <v>375568</v>
      </c>
      <c r="K60" s="19">
        <v>85000</v>
      </c>
      <c r="L60" s="68">
        <f>G60-K60</f>
        <v>320000</v>
      </c>
      <c r="M60" s="68">
        <v>312438</v>
      </c>
      <c r="N60" s="63">
        <f>L60/M60</f>
        <v>1.02420320191526</v>
      </c>
      <c r="O60" s="21">
        <v>2268</v>
      </c>
      <c r="P60" s="22">
        <f>L60/O60</f>
        <v>141.09347442680777</v>
      </c>
      <c r="Q60" s="44" t="s">
        <v>1886</v>
      </c>
      <c r="R60" s="17" t="s">
        <v>28</v>
      </c>
      <c r="S60" s="19">
        <v>85000</v>
      </c>
      <c r="T60" s="17" t="s">
        <v>1881</v>
      </c>
      <c r="U60" s="17" t="s">
        <v>125</v>
      </c>
      <c r="V60" s="17">
        <v>59</v>
      </c>
      <c r="W60" s="23" t="s">
        <v>31</v>
      </c>
    </row>
    <row r="61" spans="1:23" x14ac:dyDescent="0.25">
      <c r="A61" s="16" t="s">
        <v>1889</v>
      </c>
      <c r="B61" s="17" t="s">
        <v>1890</v>
      </c>
      <c r="C61" s="18">
        <v>45665</v>
      </c>
      <c r="D61" s="19">
        <v>615000</v>
      </c>
      <c r="E61" s="17" t="s">
        <v>25</v>
      </c>
      <c r="F61" s="17" t="s">
        <v>26</v>
      </c>
      <c r="G61" s="19">
        <v>615000</v>
      </c>
      <c r="H61" s="19">
        <v>187780</v>
      </c>
      <c r="I61" s="20">
        <f>H61/G61*100</f>
        <v>30.533333333333335</v>
      </c>
      <c r="J61" s="19">
        <v>375568</v>
      </c>
      <c r="K61" s="19">
        <v>85000</v>
      </c>
      <c r="L61" s="68">
        <f>G61-K61</f>
        <v>530000</v>
      </c>
      <c r="M61" s="68">
        <v>312438</v>
      </c>
      <c r="N61" s="63">
        <f>L61/M61</f>
        <v>1.6963365531721493</v>
      </c>
      <c r="O61" s="21">
        <v>2268</v>
      </c>
      <c r="P61" s="22">
        <f>L61/O61</f>
        <v>233.68606701940035</v>
      </c>
      <c r="Q61" s="44" t="s">
        <v>1886</v>
      </c>
      <c r="R61" s="17" t="s">
        <v>28</v>
      </c>
      <c r="S61" s="19">
        <v>85000</v>
      </c>
      <c r="T61" s="17" t="s">
        <v>1881</v>
      </c>
      <c r="U61" s="17" t="s">
        <v>125</v>
      </c>
      <c r="V61" s="17">
        <v>59</v>
      </c>
      <c r="W61" s="23" t="s">
        <v>31</v>
      </c>
    </row>
    <row r="62" spans="1:23" ht="15.75" thickBot="1" x14ac:dyDescent="0.3">
      <c r="A62" s="38"/>
      <c r="B62" s="32"/>
      <c r="C62" s="33"/>
      <c r="D62" s="34"/>
      <c r="E62" s="32"/>
      <c r="F62" s="32"/>
      <c r="G62" s="34"/>
      <c r="H62" s="34"/>
      <c r="I62" s="35"/>
      <c r="J62" s="34"/>
      <c r="K62" s="34"/>
      <c r="L62" s="70">
        <f>SUM(L58:L61)</f>
        <v>1502171</v>
      </c>
      <c r="M62" s="70">
        <f>SUM(M58:M61)</f>
        <v>1277595</v>
      </c>
      <c r="N62" s="65">
        <f>L62/M62</f>
        <v>1.1757802746566792</v>
      </c>
      <c r="O62" s="36"/>
      <c r="P62" s="37"/>
      <c r="Q62" s="46"/>
      <c r="R62" s="32"/>
      <c r="S62" s="34"/>
      <c r="T62" s="32"/>
      <c r="U62" s="32"/>
      <c r="V62" s="32"/>
      <c r="W62" s="39"/>
    </row>
    <row r="63" spans="1:23" ht="15.75" thickTop="1" x14ac:dyDescent="0.25">
      <c r="A63" s="16"/>
      <c r="B63" s="17"/>
      <c r="C63" s="18"/>
      <c r="D63" s="19"/>
      <c r="E63" s="17"/>
      <c r="F63" s="17"/>
      <c r="G63" s="19"/>
      <c r="H63" s="19"/>
      <c r="I63" s="20"/>
      <c r="J63" s="19"/>
      <c r="K63" s="19"/>
      <c r="L63" s="68"/>
      <c r="M63" s="68"/>
      <c r="N63" s="63"/>
      <c r="O63" s="21"/>
      <c r="P63" s="22"/>
      <c r="Q63" s="44"/>
      <c r="R63" s="17"/>
      <c r="S63" s="19"/>
      <c r="T63" s="17"/>
      <c r="U63" s="17"/>
      <c r="V63" s="17"/>
      <c r="W63" s="23"/>
    </row>
    <row r="64" spans="1:23" x14ac:dyDescent="0.25">
      <c r="A64" s="16" t="s">
        <v>1891</v>
      </c>
      <c r="B64" s="17"/>
      <c r="C64" s="18"/>
      <c r="D64" s="19"/>
      <c r="E64" s="17"/>
      <c r="F64" s="17"/>
      <c r="G64" s="19"/>
      <c r="H64" s="19"/>
      <c r="I64" s="20"/>
      <c r="J64" s="19"/>
      <c r="K64" s="19"/>
      <c r="L64" s="68"/>
      <c r="M64" s="68"/>
      <c r="N64" s="63"/>
      <c r="O64" s="21"/>
      <c r="P64" s="22"/>
      <c r="Q64" s="44"/>
      <c r="R64" s="17"/>
      <c r="S64" s="19"/>
      <c r="T64" s="17"/>
      <c r="U64" s="17"/>
      <c r="V64" s="17"/>
      <c r="W64" s="23"/>
    </row>
    <row r="65" spans="1:23" x14ac:dyDescent="0.25">
      <c r="A65" s="16" t="s">
        <v>1892</v>
      </c>
      <c r="B65" s="17" t="s">
        <v>1893</v>
      </c>
      <c r="C65" s="18">
        <v>45435</v>
      </c>
      <c r="D65" s="19">
        <v>401277</v>
      </c>
      <c r="E65" s="17" t="s">
        <v>36</v>
      </c>
      <c r="F65" s="17" t="s">
        <v>26</v>
      </c>
      <c r="G65" s="19">
        <v>401277</v>
      </c>
      <c r="H65" s="19">
        <v>176230</v>
      </c>
      <c r="I65" s="20">
        <f>H65/G65*100</f>
        <v>43.917294038781193</v>
      </c>
      <c r="J65" s="19">
        <v>352469</v>
      </c>
      <c r="K65" s="19">
        <v>85000</v>
      </c>
      <c r="L65" s="68">
        <f>G65-K65</f>
        <v>316277</v>
      </c>
      <c r="M65" s="68">
        <v>281546</v>
      </c>
      <c r="N65" s="63">
        <f>L65/M65</f>
        <v>1.1233581723768051</v>
      </c>
      <c r="O65" s="21">
        <v>1764</v>
      </c>
      <c r="P65" s="22">
        <f>L65/O65</f>
        <v>179.29535147392289</v>
      </c>
      <c r="Q65" s="44" t="s">
        <v>1886</v>
      </c>
      <c r="R65" s="17" t="s">
        <v>97</v>
      </c>
      <c r="S65" s="19">
        <v>85000</v>
      </c>
      <c r="T65" s="17" t="s">
        <v>1881</v>
      </c>
      <c r="U65" s="17" t="s">
        <v>125</v>
      </c>
      <c r="V65" s="17">
        <v>59</v>
      </c>
      <c r="W65" s="23" t="s">
        <v>31</v>
      </c>
    </row>
    <row r="66" spans="1:23" x14ac:dyDescent="0.25">
      <c r="A66" s="16" t="s">
        <v>1894</v>
      </c>
      <c r="B66" s="17" t="s">
        <v>1895</v>
      </c>
      <c r="C66" s="18">
        <v>45449</v>
      </c>
      <c r="D66" s="19">
        <v>320000</v>
      </c>
      <c r="E66" s="17" t="s">
        <v>25</v>
      </c>
      <c r="F66" s="17" t="s">
        <v>26</v>
      </c>
      <c r="G66" s="19">
        <v>320000</v>
      </c>
      <c r="H66" s="19">
        <v>175560</v>
      </c>
      <c r="I66" s="20">
        <f>H66/G66*100</f>
        <v>54.862500000000004</v>
      </c>
      <c r="J66" s="19">
        <v>351129</v>
      </c>
      <c r="K66" s="19">
        <v>85000</v>
      </c>
      <c r="L66" s="68">
        <f>G66-K66</f>
        <v>235000</v>
      </c>
      <c r="M66" s="68">
        <v>280135</v>
      </c>
      <c r="N66" s="63">
        <f>L66/M66</f>
        <v>0.83888125368126087</v>
      </c>
      <c r="O66" s="21">
        <v>1760</v>
      </c>
      <c r="P66" s="22">
        <f>L66/O66</f>
        <v>133.52272727272728</v>
      </c>
      <c r="Q66" s="44" t="s">
        <v>1886</v>
      </c>
      <c r="R66" s="17" t="s">
        <v>97</v>
      </c>
      <c r="S66" s="19">
        <v>85000</v>
      </c>
      <c r="T66" s="17" t="s">
        <v>1881</v>
      </c>
      <c r="U66" s="17" t="s">
        <v>125</v>
      </c>
      <c r="V66" s="17">
        <v>58</v>
      </c>
      <c r="W66" s="23" t="s">
        <v>31</v>
      </c>
    </row>
    <row r="67" spans="1:23" ht="15.75" thickBot="1" x14ac:dyDescent="0.3">
      <c r="A67" s="24"/>
      <c r="B67" s="25"/>
      <c r="C67" s="26"/>
      <c r="D67" s="27"/>
      <c r="E67" s="25"/>
      <c r="F67" s="25"/>
      <c r="G67" s="27"/>
      <c r="H67" s="27"/>
      <c r="I67" s="28"/>
      <c r="J67" s="27"/>
      <c r="K67" s="27"/>
      <c r="L67" s="69">
        <f>SUM(L65:L66)</f>
        <v>551277</v>
      </c>
      <c r="M67" s="69">
        <f>SUM(M65:M66)</f>
        <v>561681</v>
      </c>
      <c r="N67" s="64">
        <f>L67/M67</f>
        <v>0.98147703055649027</v>
      </c>
      <c r="O67" s="29"/>
      <c r="P67" s="30"/>
      <c r="Q67" s="45"/>
      <c r="R67" s="25"/>
      <c r="S67" s="27"/>
      <c r="T67" s="25"/>
      <c r="U67" s="25"/>
      <c r="V67" s="25"/>
      <c r="W67" s="3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46B05-80B2-442B-B4EF-30BA7B84B9CC}">
  <dimension ref="A1:W85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1.57031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1896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1897</v>
      </c>
      <c r="B3" s="9" t="s">
        <v>1898</v>
      </c>
      <c r="C3" s="10">
        <v>45611</v>
      </c>
      <c r="D3" s="11">
        <v>1250000</v>
      </c>
      <c r="E3" s="9" t="s">
        <v>25</v>
      </c>
      <c r="F3" s="9" t="s">
        <v>26</v>
      </c>
      <c r="G3" s="11">
        <v>1250000</v>
      </c>
      <c r="H3" s="11">
        <v>431100</v>
      </c>
      <c r="I3" s="12">
        <f>H3/G3*100</f>
        <v>34.488</v>
      </c>
      <c r="J3" s="11">
        <v>862193</v>
      </c>
      <c r="K3" s="11">
        <v>216287</v>
      </c>
      <c r="L3" s="67">
        <f>G3-K3</f>
        <v>1033713</v>
      </c>
      <c r="M3" s="67">
        <v>436422</v>
      </c>
      <c r="N3" s="62">
        <f>L3/M3</f>
        <v>2.3686088235698475</v>
      </c>
      <c r="O3" s="13">
        <v>2412</v>
      </c>
      <c r="P3" s="14">
        <f>L3/O3</f>
        <v>428.57089552238807</v>
      </c>
      <c r="Q3" s="43" t="s">
        <v>1899</v>
      </c>
      <c r="R3" s="9" t="s">
        <v>28</v>
      </c>
      <c r="S3" s="11">
        <v>213923</v>
      </c>
      <c r="T3" s="9" t="s">
        <v>1900</v>
      </c>
      <c r="U3" s="9" t="s">
        <v>30</v>
      </c>
      <c r="V3" s="9">
        <v>57</v>
      </c>
      <c r="W3" s="15" t="s">
        <v>31</v>
      </c>
    </row>
    <row r="4" spans="1:23" ht="15.75" thickBot="1" x14ac:dyDescent="0.3">
      <c r="A4" s="38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SUM(L3)</f>
        <v>1033713</v>
      </c>
      <c r="M4" s="70">
        <f>SUM(M3)</f>
        <v>436422</v>
      </c>
      <c r="N4" s="65">
        <f>L4/M4</f>
        <v>2.3686088235698475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ht="15.75" thickTop="1" x14ac:dyDescent="0.25">
      <c r="A5" s="16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23"/>
    </row>
    <row r="6" spans="1:23" x14ac:dyDescent="0.25">
      <c r="A6" s="16" t="s">
        <v>1901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16" t="s">
        <v>1902</v>
      </c>
      <c r="B7" s="17" t="s">
        <v>1903</v>
      </c>
      <c r="C7" s="18">
        <v>45744</v>
      </c>
      <c r="D7" s="19">
        <v>433000</v>
      </c>
      <c r="E7" s="17" t="s">
        <v>36</v>
      </c>
      <c r="F7" s="17" t="s">
        <v>26</v>
      </c>
      <c r="G7" s="19">
        <v>433000</v>
      </c>
      <c r="H7" s="19">
        <v>296920</v>
      </c>
      <c r="I7" s="20">
        <f>H7/G7*100</f>
        <v>68.57274826789839</v>
      </c>
      <c r="J7" s="19">
        <v>593835</v>
      </c>
      <c r="K7" s="19">
        <v>222187</v>
      </c>
      <c r="L7" s="68">
        <f>G7-K7</f>
        <v>210813</v>
      </c>
      <c r="M7" s="68">
        <v>302152</v>
      </c>
      <c r="N7" s="63">
        <f>L7/M7</f>
        <v>0.69770512854457356</v>
      </c>
      <c r="O7" s="21">
        <v>2174</v>
      </c>
      <c r="P7" s="22">
        <f>L7/O7</f>
        <v>96.970101195952168</v>
      </c>
      <c r="Q7" s="44" t="s">
        <v>1899</v>
      </c>
      <c r="R7" s="17" t="s">
        <v>97</v>
      </c>
      <c r="S7" s="19">
        <v>214947</v>
      </c>
      <c r="T7" s="17" t="s">
        <v>1900</v>
      </c>
      <c r="U7" s="17" t="s">
        <v>30</v>
      </c>
      <c r="V7" s="17">
        <v>49</v>
      </c>
      <c r="W7" s="23" t="s">
        <v>31</v>
      </c>
    </row>
    <row r="8" spans="1:23" x14ac:dyDescent="0.25">
      <c r="A8" s="16" t="s">
        <v>1904</v>
      </c>
      <c r="B8" s="17" t="s">
        <v>1905</v>
      </c>
      <c r="C8" s="18">
        <v>45516</v>
      </c>
      <c r="D8" s="19">
        <v>1471000</v>
      </c>
      <c r="E8" s="17" t="s">
        <v>25</v>
      </c>
      <c r="F8" s="17" t="s">
        <v>26</v>
      </c>
      <c r="G8" s="19">
        <v>1471000</v>
      </c>
      <c r="H8" s="19">
        <v>502500</v>
      </c>
      <c r="I8" s="20">
        <f>H8/G8*100</f>
        <v>34.160435078178111</v>
      </c>
      <c r="J8" s="19">
        <v>1005007</v>
      </c>
      <c r="K8" s="19">
        <v>191533</v>
      </c>
      <c r="L8" s="68">
        <f>G8-K8</f>
        <v>1279467</v>
      </c>
      <c r="M8" s="68">
        <v>661360</v>
      </c>
      <c r="N8" s="63">
        <f>L8/M8</f>
        <v>1.934599915325995</v>
      </c>
      <c r="O8" s="21">
        <v>3009</v>
      </c>
      <c r="P8" s="22">
        <f>L8/O8</f>
        <v>425.21335992023927</v>
      </c>
      <c r="Q8" s="44" t="s">
        <v>1899</v>
      </c>
      <c r="R8" s="17" t="s">
        <v>97</v>
      </c>
      <c r="S8" s="19">
        <v>191533</v>
      </c>
      <c r="T8" s="17" t="s">
        <v>1900</v>
      </c>
      <c r="U8" s="17" t="s">
        <v>30</v>
      </c>
      <c r="V8" s="17">
        <v>67</v>
      </c>
      <c r="W8" s="23" t="s">
        <v>31</v>
      </c>
    </row>
    <row r="9" spans="1:23" x14ac:dyDescent="0.25">
      <c r="A9" s="16" t="s">
        <v>1906</v>
      </c>
      <c r="B9" s="17" t="s">
        <v>1907</v>
      </c>
      <c r="C9" s="18">
        <v>45211</v>
      </c>
      <c r="D9" s="19">
        <v>750000</v>
      </c>
      <c r="E9" s="17" t="s">
        <v>25</v>
      </c>
      <c r="F9" s="17" t="s">
        <v>26</v>
      </c>
      <c r="G9" s="19">
        <v>750000</v>
      </c>
      <c r="H9" s="19">
        <v>407540</v>
      </c>
      <c r="I9" s="20">
        <f>H9/G9*100</f>
        <v>54.338666666666668</v>
      </c>
      <c r="J9" s="19">
        <v>815078</v>
      </c>
      <c r="K9" s="19">
        <v>224292</v>
      </c>
      <c r="L9" s="68">
        <f>G9-K9</f>
        <v>525708</v>
      </c>
      <c r="M9" s="68">
        <v>480313</v>
      </c>
      <c r="N9" s="63">
        <f>L9/M9</f>
        <v>1.0945112874313208</v>
      </c>
      <c r="O9" s="21">
        <v>2325</v>
      </c>
      <c r="P9" s="22">
        <f>L9/O9</f>
        <v>226.1109677419355</v>
      </c>
      <c r="Q9" s="44" t="s">
        <v>1899</v>
      </c>
      <c r="R9" s="17" t="s">
        <v>97</v>
      </c>
      <c r="S9" s="19">
        <v>223877</v>
      </c>
      <c r="T9" s="17" t="s">
        <v>1900</v>
      </c>
      <c r="U9" s="17" t="s">
        <v>30</v>
      </c>
      <c r="V9" s="17">
        <v>59</v>
      </c>
      <c r="W9" s="23" t="s">
        <v>31</v>
      </c>
    </row>
    <row r="10" spans="1:23" x14ac:dyDescent="0.25">
      <c r="A10" s="16" t="s">
        <v>1908</v>
      </c>
      <c r="B10" s="17" t="s">
        <v>1909</v>
      </c>
      <c r="C10" s="18">
        <v>45518</v>
      </c>
      <c r="D10" s="19">
        <v>675000</v>
      </c>
      <c r="E10" s="17" t="s">
        <v>25</v>
      </c>
      <c r="F10" s="17" t="s">
        <v>26</v>
      </c>
      <c r="G10" s="19">
        <v>675000</v>
      </c>
      <c r="H10" s="19">
        <v>299910</v>
      </c>
      <c r="I10" s="20">
        <f>H10/G10*100</f>
        <v>44.431111111111107</v>
      </c>
      <c r="J10" s="19">
        <v>599821</v>
      </c>
      <c r="K10" s="19">
        <v>204947</v>
      </c>
      <c r="L10" s="68">
        <f>G10-K10</f>
        <v>470053</v>
      </c>
      <c r="M10" s="68">
        <v>321035</v>
      </c>
      <c r="N10" s="63">
        <f>L10/M10</f>
        <v>1.4641799180774682</v>
      </c>
      <c r="O10" s="21">
        <v>1890</v>
      </c>
      <c r="P10" s="22">
        <f>L10/O10</f>
        <v>248.705291005291</v>
      </c>
      <c r="Q10" s="44" t="s">
        <v>1899</v>
      </c>
      <c r="R10" s="17" t="s">
        <v>97</v>
      </c>
      <c r="S10" s="19">
        <v>200594</v>
      </c>
      <c r="T10" s="17" t="s">
        <v>1900</v>
      </c>
      <c r="U10" s="17" t="s">
        <v>30</v>
      </c>
      <c r="V10" s="17">
        <v>53</v>
      </c>
      <c r="W10" s="23" t="s">
        <v>31</v>
      </c>
    </row>
    <row r="11" spans="1:23" ht="15.75" thickBot="1" x14ac:dyDescent="0.3">
      <c r="A11" s="38"/>
      <c r="B11" s="32"/>
      <c r="C11" s="33"/>
      <c r="D11" s="34"/>
      <c r="E11" s="32"/>
      <c r="F11" s="32"/>
      <c r="G11" s="34"/>
      <c r="H11" s="34"/>
      <c r="I11" s="35"/>
      <c r="J11" s="34"/>
      <c r="K11" s="34"/>
      <c r="L11" s="70">
        <f>SUM(L7:L10)</f>
        <v>2486041</v>
      </c>
      <c r="M11" s="70">
        <f>SUM(M7:M10)</f>
        <v>1764860</v>
      </c>
      <c r="N11" s="65">
        <f>L11/M11</f>
        <v>1.408633546003649</v>
      </c>
      <c r="O11" s="36"/>
      <c r="P11" s="37"/>
      <c r="Q11" s="46"/>
      <c r="R11" s="32"/>
      <c r="S11" s="34"/>
      <c r="T11" s="32"/>
      <c r="U11" s="32"/>
      <c r="V11" s="32"/>
      <c r="W11" s="39"/>
    </row>
    <row r="12" spans="1:23" ht="15.75" thickTop="1" x14ac:dyDescent="0.25">
      <c r="A12" s="16"/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23"/>
    </row>
    <row r="13" spans="1:23" x14ac:dyDescent="0.25">
      <c r="A13" s="40" t="s">
        <v>1910</v>
      </c>
      <c r="B13" s="17"/>
      <c r="C13" s="18"/>
      <c r="D13" s="19"/>
      <c r="E13" s="17"/>
      <c r="F13" s="17"/>
      <c r="G13" s="19"/>
      <c r="H13" s="19"/>
      <c r="I13" s="20"/>
      <c r="J13" s="19"/>
      <c r="K13" s="19"/>
      <c r="L13" s="68"/>
      <c r="M13" s="68"/>
      <c r="N13" s="63"/>
      <c r="O13" s="21"/>
      <c r="P13" s="22"/>
      <c r="Q13" s="44"/>
      <c r="R13" s="17"/>
      <c r="S13" s="19"/>
      <c r="T13" s="17"/>
      <c r="U13" s="17"/>
      <c r="V13" s="17"/>
      <c r="W13" s="23"/>
    </row>
    <row r="14" spans="1:23" x14ac:dyDescent="0.25">
      <c r="A14" s="16" t="s">
        <v>1911</v>
      </c>
      <c r="B14" s="17" t="s">
        <v>1912</v>
      </c>
      <c r="C14" s="18">
        <v>45401</v>
      </c>
      <c r="D14" s="19">
        <v>740000</v>
      </c>
      <c r="E14" s="17" t="s">
        <v>25</v>
      </c>
      <c r="F14" s="17" t="s">
        <v>26</v>
      </c>
      <c r="G14" s="19">
        <v>740000</v>
      </c>
      <c r="H14" s="19">
        <v>316660</v>
      </c>
      <c r="I14" s="20">
        <f>H14/G14*100</f>
        <v>42.791891891891893</v>
      </c>
      <c r="J14" s="19">
        <v>633324</v>
      </c>
      <c r="K14" s="19">
        <v>194452</v>
      </c>
      <c r="L14" s="68">
        <f>G14-K14</f>
        <v>545548</v>
      </c>
      <c r="M14" s="68">
        <v>406362</v>
      </c>
      <c r="N14" s="63">
        <f>L14/M14</f>
        <v>1.3425172629330497</v>
      </c>
      <c r="O14" s="21">
        <v>3163</v>
      </c>
      <c r="P14" s="22">
        <f>L14/O14</f>
        <v>172.47802718937717</v>
      </c>
      <c r="Q14" s="44" t="s">
        <v>1899</v>
      </c>
      <c r="R14" s="17" t="s">
        <v>85</v>
      </c>
      <c r="S14" s="19">
        <v>194452</v>
      </c>
      <c r="T14" s="17" t="s">
        <v>1900</v>
      </c>
      <c r="U14" s="17" t="s">
        <v>30</v>
      </c>
      <c r="V14" s="17">
        <v>45</v>
      </c>
      <c r="W14" s="23" t="s">
        <v>31</v>
      </c>
    </row>
    <row r="15" spans="1:23" x14ac:dyDescent="0.25">
      <c r="A15" s="16" t="s">
        <v>1913</v>
      </c>
      <c r="B15" s="17" t="s">
        <v>1914</v>
      </c>
      <c r="C15" s="18">
        <v>45117</v>
      </c>
      <c r="D15" s="19">
        <v>630000</v>
      </c>
      <c r="E15" s="17" t="s">
        <v>25</v>
      </c>
      <c r="F15" s="17" t="s">
        <v>26</v>
      </c>
      <c r="G15" s="19">
        <v>630000</v>
      </c>
      <c r="H15" s="19">
        <v>302480</v>
      </c>
      <c r="I15" s="20">
        <f>H15/G15*100</f>
        <v>48.012698412698413</v>
      </c>
      <c r="J15" s="19">
        <v>604964</v>
      </c>
      <c r="K15" s="19">
        <v>182516</v>
      </c>
      <c r="L15" s="68">
        <f>G15-K15</f>
        <v>447484</v>
      </c>
      <c r="M15" s="68">
        <v>391155</v>
      </c>
      <c r="N15" s="63">
        <f>L15/M15</f>
        <v>1.1440068515038795</v>
      </c>
      <c r="O15" s="21">
        <v>2580</v>
      </c>
      <c r="P15" s="22">
        <f>L15/O15</f>
        <v>173.44341085271319</v>
      </c>
      <c r="Q15" s="44" t="s">
        <v>1899</v>
      </c>
      <c r="R15" s="17" t="s">
        <v>85</v>
      </c>
      <c r="S15" s="19">
        <v>182516</v>
      </c>
      <c r="T15" s="17" t="s">
        <v>1900</v>
      </c>
      <c r="U15" s="17" t="s">
        <v>30</v>
      </c>
      <c r="V15" s="17">
        <v>53</v>
      </c>
      <c r="W15" s="23" t="s">
        <v>31</v>
      </c>
    </row>
    <row r="16" spans="1:23" x14ac:dyDescent="0.25">
      <c r="A16" s="16" t="s">
        <v>1915</v>
      </c>
      <c r="B16" s="17" t="s">
        <v>1916</v>
      </c>
      <c r="C16" s="18">
        <v>45582</v>
      </c>
      <c r="D16" s="19">
        <v>665000</v>
      </c>
      <c r="E16" s="17" t="s">
        <v>25</v>
      </c>
      <c r="F16" s="17" t="s">
        <v>26</v>
      </c>
      <c r="G16" s="19">
        <v>665000</v>
      </c>
      <c r="H16" s="19">
        <v>329090</v>
      </c>
      <c r="I16" s="20">
        <f>H16/G16*100</f>
        <v>49.487218045112783</v>
      </c>
      <c r="J16" s="19">
        <v>658186</v>
      </c>
      <c r="K16" s="19">
        <v>202717</v>
      </c>
      <c r="L16" s="68">
        <f>G16-K16</f>
        <v>462283</v>
      </c>
      <c r="M16" s="68">
        <v>421730</v>
      </c>
      <c r="N16" s="63">
        <f>L16/M16</f>
        <v>1.0961586797239939</v>
      </c>
      <c r="O16" s="21">
        <v>2747</v>
      </c>
      <c r="P16" s="22">
        <f>L16/O16</f>
        <v>168.28649435748088</v>
      </c>
      <c r="Q16" s="44" t="s">
        <v>1899</v>
      </c>
      <c r="R16" s="17" t="s">
        <v>85</v>
      </c>
      <c r="S16" s="19">
        <v>202717</v>
      </c>
      <c r="T16" s="17" t="s">
        <v>1900</v>
      </c>
      <c r="U16" s="17" t="s">
        <v>30</v>
      </c>
      <c r="V16" s="17">
        <v>53</v>
      </c>
      <c r="W16" s="23" t="s">
        <v>31</v>
      </c>
    </row>
    <row r="17" spans="1:23" ht="15.75" thickBot="1" x14ac:dyDescent="0.3">
      <c r="A17" s="24"/>
      <c r="B17" s="25"/>
      <c r="C17" s="26"/>
      <c r="D17" s="27"/>
      <c r="E17" s="25"/>
      <c r="F17" s="25"/>
      <c r="G17" s="27"/>
      <c r="H17" s="27"/>
      <c r="I17" s="28"/>
      <c r="J17" s="27"/>
      <c r="K17" s="27"/>
      <c r="L17" s="69">
        <f>SUM(L14:L16)</f>
        <v>1455315</v>
      </c>
      <c r="M17" s="69">
        <f>SUM(M14:M16)</f>
        <v>1219247</v>
      </c>
      <c r="N17" s="64">
        <f>L17/M17</f>
        <v>1.193617864140736</v>
      </c>
      <c r="O17" s="29"/>
      <c r="P17" s="30"/>
      <c r="Q17" s="45"/>
      <c r="R17" s="25"/>
      <c r="S17" s="27"/>
      <c r="T17" s="25"/>
      <c r="U17" s="25"/>
      <c r="V17" s="25"/>
      <c r="W17" s="31"/>
    </row>
    <row r="18" spans="1:23" x14ac:dyDescent="0.25">
      <c r="A18" s="17"/>
      <c r="B18" s="17"/>
      <c r="C18" s="18"/>
      <c r="D18" s="19"/>
      <c r="E18" s="17"/>
      <c r="F18" s="17"/>
      <c r="G18" s="19"/>
      <c r="H18" s="19"/>
      <c r="I18" s="20"/>
      <c r="J18" s="19"/>
      <c r="K18" s="19"/>
      <c r="L18" s="68"/>
      <c r="M18" s="68"/>
      <c r="N18" s="63"/>
      <c r="O18" s="21"/>
      <c r="P18" s="22"/>
      <c r="Q18" s="44"/>
      <c r="R18" s="17"/>
      <c r="S18" s="19"/>
      <c r="T18" s="17"/>
      <c r="U18" s="17"/>
      <c r="V18" s="17"/>
      <c r="W18" s="17"/>
    </row>
    <row r="19" spans="1:23" ht="15.75" thickBot="1" x14ac:dyDescent="0.3">
      <c r="A19" s="17" t="s">
        <v>1917</v>
      </c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17"/>
    </row>
    <row r="20" spans="1:23" x14ac:dyDescent="0.25">
      <c r="A20" s="8" t="s">
        <v>1918</v>
      </c>
      <c r="B20" s="9" t="s">
        <v>1919</v>
      </c>
      <c r="C20" s="10">
        <v>45321</v>
      </c>
      <c r="D20" s="11">
        <v>1150000</v>
      </c>
      <c r="E20" s="9" t="s">
        <v>36</v>
      </c>
      <c r="F20" s="9" t="s">
        <v>26</v>
      </c>
      <c r="G20" s="11">
        <v>1150000</v>
      </c>
      <c r="H20" s="11">
        <v>648360</v>
      </c>
      <c r="I20" s="12">
        <f>H20/G20*100</f>
        <v>56.37913043478261</v>
      </c>
      <c r="J20" s="11">
        <v>1296724</v>
      </c>
      <c r="K20" s="11">
        <v>211809</v>
      </c>
      <c r="L20" s="67">
        <f>G20-K20</f>
        <v>938191</v>
      </c>
      <c r="M20" s="67">
        <v>867932</v>
      </c>
      <c r="N20" s="62">
        <f>L20/M20</f>
        <v>1.080949890083555</v>
      </c>
      <c r="O20" s="13">
        <v>4668</v>
      </c>
      <c r="P20" s="14">
        <f>L20/O20</f>
        <v>200.98350471293915</v>
      </c>
      <c r="Q20" s="43" t="s">
        <v>1920</v>
      </c>
      <c r="R20" s="9" t="s">
        <v>28</v>
      </c>
      <c r="S20" s="11">
        <v>209013</v>
      </c>
      <c r="T20" s="9" t="s">
        <v>1900</v>
      </c>
      <c r="U20" s="9" t="s">
        <v>30</v>
      </c>
      <c r="V20" s="9">
        <v>68</v>
      </c>
      <c r="W20" s="15" t="s">
        <v>31</v>
      </c>
    </row>
    <row r="21" spans="1:23" x14ac:dyDescent="0.25">
      <c r="A21" s="16" t="s">
        <v>1921</v>
      </c>
      <c r="B21" s="17" t="s">
        <v>1922</v>
      </c>
      <c r="C21" s="18">
        <v>45622</v>
      </c>
      <c r="D21" s="19">
        <v>1960000</v>
      </c>
      <c r="E21" s="17" t="s">
        <v>36</v>
      </c>
      <c r="F21" s="17" t="s">
        <v>26</v>
      </c>
      <c r="G21" s="19">
        <v>1960000</v>
      </c>
      <c r="H21" s="19">
        <v>860560</v>
      </c>
      <c r="I21" s="20">
        <f>H21/G21*100</f>
        <v>43.906122448979588</v>
      </c>
      <c r="J21" s="19">
        <v>1721111</v>
      </c>
      <c r="K21" s="19">
        <v>213901</v>
      </c>
      <c r="L21" s="68">
        <f>G21-K21</f>
        <v>1746099</v>
      </c>
      <c r="M21" s="68">
        <v>1205768</v>
      </c>
      <c r="N21" s="63">
        <f>L21/M21</f>
        <v>1.4481218609218358</v>
      </c>
      <c r="O21" s="21">
        <v>5465</v>
      </c>
      <c r="P21" s="22">
        <f>L21/O21</f>
        <v>319.5057639524245</v>
      </c>
      <c r="Q21" s="44" t="s">
        <v>1920</v>
      </c>
      <c r="R21" s="17" t="s">
        <v>28</v>
      </c>
      <c r="S21" s="19">
        <v>213901</v>
      </c>
      <c r="T21" s="17" t="s">
        <v>1900</v>
      </c>
      <c r="U21" s="17" t="s">
        <v>30</v>
      </c>
      <c r="V21" s="17">
        <v>58</v>
      </c>
      <c r="W21" s="23" t="s">
        <v>31</v>
      </c>
    </row>
    <row r="22" spans="1:23" ht="15.75" thickBot="1" x14ac:dyDescent="0.3">
      <c r="A22" s="24"/>
      <c r="B22" s="25"/>
      <c r="C22" s="26"/>
      <c r="D22" s="27"/>
      <c r="E22" s="25"/>
      <c r="F22" s="25"/>
      <c r="G22" s="27"/>
      <c r="H22" s="27"/>
      <c r="I22" s="28"/>
      <c r="J22" s="27"/>
      <c r="K22" s="27"/>
      <c r="L22" s="69">
        <f>SUM(L20:L21)</f>
        <v>2684290</v>
      </c>
      <c r="M22" s="69">
        <f>SUM(M20:M21)</f>
        <v>2073700</v>
      </c>
      <c r="N22" s="64">
        <f>L22/M22</f>
        <v>1.2944447123499059</v>
      </c>
      <c r="O22" s="29"/>
      <c r="P22" s="30"/>
      <c r="Q22" s="45"/>
      <c r="R22" s="25"/>
      <c r="S22" s="27"/>
      <c r="T22" s="25"/>
      <c r="U22" s="25"/>
      <c r="V22" s="25"/>
      <c r="W22" s="31"/>
    </row>
    <row r="23" spans="1:23" x14ac:dyDescent="0.25">
      <c r="A23" s="17"/>
      <c r="B23" s="17"/>
      <c r="C23" s="18"/>
      <c r="D23" s="19"/>
      <c r="E23" s="17"/>
      <c r="F23" s="17"/>
      <c r="G23" s="19"/>
      <c r="H23" s="19"/>
      <c r="I23" s="20"/>
      <c r="J23" s="19"/>
      <c r="K23" s="19"/>
      <c r="L23" s="68"/>
      <c r="M23" s="68"/>
      <c r="N23" s="63"/>
      <c r="O23" s="21"/>
      <c r="P23" s="22"/>
      <c r="Q23" s="44"/>
      <c r="R23" s="17"/>
      <c r="S23" s="19"/>
      <c r="T23" s="17"/>
      <c r="U23" s="17"/>
      <c r="V23" s="17"/>
      <c r="W23" s="17"/>
    </row>
    <row r="24" spans="1:23" ht="15.75" thickBot="1" x14ac:dyDescent="0.3">
      <c r="A24" s="17" t="s">
        <v>1923</v>
      </c>
      <c r="B24" s="17"/>
      <c r="C24" s="18"/>
      <c r="D24" s="19"/>
      <c r="E24" s="17"/>
      <c r="F24" s="17"/>
      <c r="G24" s="19"/>
      <c r="H24" s="19"/>
      <c r="I24" s="20"/>
      <c r="J24" s="19"/>
      <c r="K24" s="19"/>
      <c r="L24" s="68"/>
      <c r="M24" s="68"/>
      <c r="N24" s="63"/>
      <c r="O24" s="21"/>
      <c r="P24" s="22"/>
      <c r="Q24" s="44"/>
      <c r="R24" s="17"/>
      <c r="S24" s="19"/>
      <c r="T24" s="17"/>
      <c r="U24" s="17"/>
      <c r="V24" s="17"/>
      <c r="W24" s="17"/>
    </row>
    <row r="25" spans="1:23" x14ac:dyDescent="0.25">
      <c r="A25" s="8" t="s">
        <v>1924</v>
      </c>
      <c r="B25" s="9" t="s">
        <v>1925</v>
      </c>
      <c r="C25" s="10">
        <v>45070</v>
      </c>
      <c r="D25" s="11">
        <v>1230000</v>
      </c>
      <c r="E25" s="9" t="s">
        <v>36</v>
      </c>
      <c r="F25" s="9" t="s">
        <v>26</v>
      </c>
      <c r="G25" s="11">
        <v>1230000</v>
      </c>
      <c r="H25" s="11">
        <v>606040</v>
      </c>
      <c r="I25" s="12">
        <f>H25/G25*100</f>
        <v>49.271544715447149</v>
      </c>
      <c r="J25" s="11">
        <v>1212086</v>
      </c>
      <c r="K25" s="11">
        <v>212529</v>
      </c>
      <c r="L25" s="67">
        <f>G25-K25</f>
        <v>1017471</v>
      </c>
      <c r="M25" s="67">
        <v>1249446</v>
      </c>
      <c r="N25" s="62">
        <f>L25/M25</f>
        <v>0.81433771447505532</v>
      </c>
      <c r="O25" s="13">
        <v>5218</v>
      </c>
      <c r="P25" s="14">
        <f>L25/O25</f>
        <v>194.9925258719816</v>
      </c>
      <c r="Q25" s="43" t="s">
        <v>1926</v>
      </c>
      <c r="R25" s="9" t="s">
        <v>28</v>
      </c>
      <c r="S25" s="11">
        <v>212529</v>
      </c>
      <c r="T25" s="9" t="s">
        <v>1927</v>
      </c>
      <c r="U25" s="9" t="s">
        <v>30</v>
      </c>
      <c r="V25" s="9">
        <v>71</v>
      </c>
      <c r="W25" s="15" t="s">
        <v>31</v>
      </c>
    </row>
    <row r="26" spans="1:23" x14ac:dyDescent="0.25">
      <c r="A26" s="16" t="s">
        <v>1928</v>
      </c>
      <c r="B26" s="17" t="s">
        <v>1929</v>
      </c>
      <c r="C26" s="18">
        <v>45652</v>
      </c>
      <c r="D26" s="19">
        <v>475000</v>
      </c>
      <c r="E26" s="17" t="s">
        <v>25</v>
      </c>
      <c r="F26" s="17" t="s">
        <v>26</v>
      </c>
      <c r="G26" s="19">
        <v>475000</v>
      </c>
      <c r="H26" s="19">
        <v>232910</v>
      </c>
      <c r="I26" s="20">
        <f>H26/G26*100</f>
        <v>49.033684210526317</v>
      </c>
      <c r="J26" s="19">
        <v>465819</v>
      </c>
      <c r="K26" s="19">
        <v>176919</v>
      </c>
      <c r="L26" s="68">
        <f>G26-K26</f>
        <v>298081</v>
      </c>
      <c r="M26" s="68">
        <v>361125</v>
      </c>
      <c r="N26" s="63">
        <f>L26/M26</f>
        <v>0.82542332987192801</v>
      </c>
      <c r="O26" s="21">
        <v>2252</v>
      </c>
      <c r="P26" s="22">
        <f>L26/O26</f>
        <v>132.36278863232681</v>
      </c>
      <c r="Q26" s="44" t="s">
        <v>1926</v>
      </c>
      <c r="R26" s="17" t="s">
        <v>28</v>
      </c>
      <c r="S26" s="19">
        <v>176919</v>
      </c>
      <c r="T26" s="17" t="s">
        <v>1927</v>
      </c>
      <c r="U26" s="17" t="s">
        <v>30</v>
      </c>
      <c r="V26" s="17">
        <v>55</v>
      </c>
      <c r="W26" s="23" t="s">
        <v>31</v>
      </c>
    </row>
    <row r="27" spans="1:23" x14ac:dyDescent="0.25">
      <c r="A27" s="16" t="s">
        <v>1930</v>
      </c>
      <c r="B27" s="17" t="s">
        <v>1931</v>
      </c>
      <c r="C27" s="18">
        <v>45264</v>
      </c>
      <c r="D27" s="19">
        <v>730000</v>
      </c>
      <c r="E27" s="17" t="s">
        <v>25</v>
      </c>
      <c r="F27" s="17" t="s">
        <v>26</v>
      </c>
      <c r="G27" s="19">
        <v>730000</v>
      </c>
      <c r="H27" s="19">
        <v>280700</v>
      </c>
      <c r="I27" s="20">
        <f>H27/G27*100</f>
        <v>38.452054794520549</v>
      </c>
      <c r="J27" s="19">
        <v>561402</v>
      </c>
      <c r="K27" s="19">
        <v>211919</v>
      </c>
      <c r="L27" s="68">
        <f>G27-K27</f>
        <v>518081</v>
      </c>
      <c r="M27" s="68">
        <v>436853</v>
      </c>
      <c r="N27" s="63">
        <f>L27/M27</f>
        <v>1.185938977184545</v>
      </c>
      <c r="O27" s="21">
        <v>3181</v>
      </c>
      <c r="P27" s="22">
        <f>L27/O27</f>
        <v>162.86733731530964</v>
      </c>
      <c r="Q27" s="44" t="s">
        <v>1926</v>
      </c>
      <c r="R27" s="17" t="s">
        <v>28</v>
      </c>
      <c r="S27" s="19">
        <v>211919</v>
      </c>
      <c r="T27" s="17" t="s">
        <v>1927</v>
      </c>
      <c r="U27" s="17" t="s">
        <v>30</v>
      </c>
      <c r="V27" s="17">
        <v>54</v>
      </c>
      <c r="W27" s="23" t="s">
        <v>31</v>
      </c>
    </row>
    <row r="28" spans="1:23" ht="15.75" thickBot="1" x14ac:dyDescent="0.3">
      <c r="A28" s="24"/>
      <c r="B28" s="25"/>
      <c r="C28" s="26"/>
      <c r="D28" s="27"/>
      <c r="E28" s="25"/>
      <c r="F28" s="25"/>
      <c r="G28" s="27"/>
      <c r="H28" s="27"/>
      <c r="I28" s="28"/>
      <c r="J28" s="27"/>
      <c r="K28" s="27"/>
      <c r="L28" s="69">
        <f>SUM(L25:L27)</f>
        <v>1833633</v>
      </c>
      <c r="M28" s="69">
        <f>SUM(M25:M27)</f>
        <v>2047424</v>
      </c>
      <c r="N28" s="64">
        <f>L28/M28</f>
        <v>0.89558049529555184</v>
      </c>
      <c r="O28" s="29"/>
      <c r="P28" s="30"/>
      <c r="Q28" s="45"/>
      <c r="R28" s="25"/>
      <c r="S28" s="27"/>
      <c r="T28" s="25"/>
      <c r="U28" s="25"/>
      <c r="V28" s="25"/>
      <c r="W28" s="31"/>
    </row>
    <row r="29" spans="1:23" x14ac:dyDescent="0.25">
      <c r="A29" s="16"/>
      <c r="B29" s="17"/>
      <c r="C29" s="18"/>
      <c r="D29" s="19"/>
      <c r="E29" s="17"/>
      <c r="F29" s="17"/>
      <c r="G29" s="19"/>
      <c r="H29" s="19"/>
      <c r="I29" s="20"/>
      <c r="J29" s="19"/>
      <c r="K29" s="19"/>
      <c r="L29" s="68"/>
      <c r="M29" s="68"/>
      <c r="N29" s="63"/>
      <c r="O29" s="21"/>
      <c r="P29" s="22"/>
      <c r="Q29" s="44"/>
      <c r="R29" s="17"/>
      <c r="S29" s="19"/>
      <c r="T29" s="17"/>
      <c r="U29" s="17"/>
      <c r="V29" s="17"/>
      <c r="W29" s="23"/>
    </row>
    <row r="30" spans="1:23" x14ac:dyDescent="0.25">
      <c r="A30" s="40" t="s">
        <v>1932</v>
      </c>
      <c r="B30" s="17"/>
      <c r="C30" s="18"/>
      <c r="D30" s="19"/>
      <c r="E30" s="17"/>
      <c r="F30" s="17"/>
      <c r="G30" s="19"/>
      <c r="H30" s="19"/>
      <c r="I30" s="20"/>
      <c r="J30" s="19"/>
      <c r="K30" s="19"/>
      <c r="L30" s="68"/>
      <c r="M30" s="68"/>
      <c r="N30" s="63"/>
      <c r="O30" s="21"/>
      <c r="P30" s="22"/>
      <c r="Q30" s="44"/>
      <c r="R30" s="17"/>
      <c r="S30" s="19"/>
      <c r="T30" s="17"/>
      <c r="U30" s="17"/>
      <c r="V30" s="17"/>
      <c r="W30" s="23"/>
    </row>
    <row r="31" spans="1:23" x14ac:dyDescent="0.25">
      <c r="A31" s="16" t="s">
        <v>1933</v>
      </c>
      <c r="B31" s="17" t="s">
        <v>1934</v>
      </c>
      <c r="C31" s="18">
        <v>45646</v>
      </c>
      <c r="D31" s="19">
        <v>880000</v>
      </c>
      <c r="E31" s="17" t="s">
        <v>36</v>
      </c>
      <c r="F31" s="17" t="s">
        <v>26</v>
      </c>
      <c r="G31" s="19">
        <v>880000</v>
      </c>
      <c r="H31" s="19">
        <v>401450</v>
      </c>
      <c r="I31" s="20">
        <f>H31/G31*100</f>
        <v>45.61931818181818</v>
      </c>
      <c r="J31" s="19">
        <v>802897</v>
      </c>
      <c r="K31" s="19">
        <v>223480</v>
      </c>
      <c r="L31" s="68">
        <f>G31-K31</f>
        <v>656520</v>
      </c>
      <c r="M31" s="68">
        <v>651030</v>
      </c>
      <c r="N31" s="63">
        <f>L31/M31</f>
        <v>1.0084327911156168</v>
      </c>
      <c r="O31" s="21">
        <v>4358</v>
      </c>
      <c r="P31" s="22">
        <f>L31/O31</f>
        <v>150.6470858191831</v>
      </c>
      <c r="Q31" s="44" t="s">
        <v>1926</v>
      </c>
      <c r="R31" s="17" t="s">
        <v>85</v>
      </c>
      <c r="S31" s="19">
        <v>215774</v>
      </c>
      <c r="T31" s="17" t="s">
        <v>1927</v>
      </c>
      <c r="U31" s="17" t="s">
        <v>30</v>
      </c>
      <c r="V31" s="17">
        <v>59</v>
      </c>
      <c r="W31" s="23" t="s">
        <v>31</v>
      </c>
    </row>
    <row r="32" spans="1:23" x14ac:dyDescent="0.25">
      <c r="A32" s="16" t="s">
        <v>1935</v>
      </c>
      <c r="B32" s="17" t="s">
        <v>1936</v>
      </c>
      <c r="C32" s="18">
        <v>45301</v>
      </c>
      <c r="D32" s="19">
        <v>756500</v>
      </c>
      <c r="E32" s="17" t="s">
        <v>36</v>
      </c>
      <c r="F32" s="17" t="s">
        <v>26</v>
      </c>
      <c r="G32" s="19">
        <v>756500</v>
      </c>
      <c r="H32" s="19">
        <v>323100</v>
      </c>
      <c r="I32" s="20">
        <f>H32/G32*100</f>
        <v>42.709847984137475</v>
      </c>
      <c r="J32" s="19">
        <v>646197</v>
      </c>
      <c r="K32" s="19">
        <v>199016</v>
      </c>
      <c r="L32" s="68">
        <f>G32-K32</f>
        <v>557484</v>
      </c>
      <c r="M32" s="68">
        <v>502450</v>
      </c>
      <c r="N32" s="63">
        <f>L32/M32</f>
        <v>1.1095312966464326</v>
      </c>
      <c r="O32" s="21">
        <v>2761</v>
      </c>
      <c r="P32" s="22">
        <f>L32/O32</f>
        <v>201.9137993480623</v>
      </c>
      <c r="Q32" s="44" t="s">
        <v>1926</v>
      </c>
      <c r="R32" s="17" t="s">
        <v>85</v>
      </c>
      <c r="S32" s="19">
        <v>185239</v>
      </c>
      <c r="T32" s="17" t="s">
        <v>1927</v>
      </c>
      <c r="U32" s="17" t="s">
        <v>30</v>
      </c>
      <c r="V32" s="17">
        <v>59</v>
      </c>
      <c r="W32" s="23" t="s">
        <v>31</v>
      </c>
    </row>
    <row r="33" spans="1:23" ht="15.75" thickBot="1" x14ac:dyDescent="0.3">
      <c r="A33" s="24"/>
      <c r="B33" s="25"/>
      <c r="C33" s="26"/>
      <c r="D33" s="27"/>
      <c r="E33" s="25"/>
      <c r="F33" s="25"/>
      <c r="G33" s="27"/>
      <c r="H33" s="27"/>
      <c r="I33" s="28"/>
      <c r="J33" s="27"/>
      <c r="K33" s="27"/>
      <c r="L33" s="69">
        <f>SUM(L31:L32)</f>
        <v>1214004</v>
      </c>
      <c r="M33" s="69">
        <f>SUM(M31:M32)</f>
        <v>1153480</v>
      </c>
      <c r="N33" s="64">
        <f>L33/M33</f>
        <v>1.0524707840621423</v>
      </c>
      <c r="O33" s="29"/>
      <c r="P33" s="30"/>
      <c r="Q33" s="45"/>
      <c r="R33" s="25"/>
      <c r="S33" s="27"/>
      <c r="T33" s="25"/>
      <c r="U33" s="25"/>
      <c r="V33" s="25"/>
      <c r="W33" s="31"/>
    </row>
    <row r="34" spans="1:23" x14ac:dyDescent="0.25">
      <c r="A34" s="17"/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17"/>
    </row>
    <row r="35" spans="1:23" ht="15.75" thickBot="1" x14ac:dyDescent="0.3">
      <c r="A35" s="17" t="s">
        <v>1937</v>
      </c>
      <c r="B35" s="17"/>
      <c r="C35" s="18"/>
      <c r="D35" s="19"/>
      <c r="E35" s="17"/>
      <c r="F35" s="17"/>
      <c r="G35" s="19"/>
      <c r="H35" s="19"/>
      <c r="I35" s="20"/>
      <c r="J35" s="19"/>
      <c r="K35" s="19"/>
      <c r="L35" s="68"/>
      <c r="M35" s="68"/>
      <c r="N35" s="63"/>
      <c r="O35" s="21"/>
      <c r="P35" s="22"/>
      <c r="Q35" s="44"/>
      <c r="R35" s="17"/>
      <c r="S35" s="19"/>
      <c r="T35" s="17"/>
      <c r="U35" s="17"/>
      <c r="V35" s="17"/>
      <c r="W35" s="17"/>
    </row>
    <row r="36" spans="1:23" x14ac:dyDescent="0.25">
      <c r="A36" s="8" t="s">
        <v>1938</v>
      </c>
      <c r="B36" s="9" t="s">
        <v>1939</v>
      </c>
      <c r="C36" s="10">
        <v>45097</v>
      </c>
      <c r="D36" s="11">
        <v>1486250</v>
      </c>
      <c r="E36" s="9" t="s">
        <v>36</v>
      </c>
      <c r="F36" s="9" t="s">
        <v>26</v>
      </c>
      <c r="G36" s="11">
        <v>1486250</v>
      </c>
      <c r="H36" s="11">
        <v>834270</v>
      </c>
      <c r="I36" s="12">
        <f>H36/G36*100</f>
        <v>56.132548359966364</v>
      </c>
      <c r="J36" s="11">
        <v>1668530</v>
      </c>
      <c r="K36" s="11">
        <v>208666</v>
      </c>
      <c r="L36" s="67">
        <f>G36-K36</f>
        <v>1277584</v>
      </c>
      <c r="M36" s="67">
        <v>1377230</v>
      </c>
      <c r="N36" s="62">
        <f>L36/M36</f>
        <v>0.92764752437864406</v>
      </c>
      <c r="O36" s="13">
        <v>4763</v>
      </c>
      <c r="P36" s="14">
        <f>L36/O36</f>
        <v>268.2309468822171</v>
      </c>
      <c r="Q36" s="43" t="s">
        <v>1940</v>
      </c>
      <c r="R36" s="9" t="s">
        <v>28</v>
      </c>
      <c r="S36" s="11">
        <v>205952</v>
      </c>
      <c r="T36" s="9" t="s">
        <v>1927</v>
      </c>
      <c r="U36" s="9" t="s">
        <v>30</v>
      </c>
      <c r="V36" s="9">
        <v>84</v>
      </c>
      <c r="W36" s="15" t="s">
        <v>31</v>
      </c>
    </row>
    <row r="37" spans="1:23" x14ac:dyDescent="0.25">
      <c r="A37" s="16" t="s">
        <v>1941</v>
      </c>
      <c r="B37" s="17" t="s">
        <v>1942</v>
      </c>
      <c r="C37" s="18">
        <v>45183</v>
      </c>
      <c r="D37" s="19">
        <v>1150000</v>
      </c>
      <c r="E37" s="17" t="s">
        <v>36</v>
      </c>
      <c r="F37" s="17" t="s">
        <v>26</v>
      </c>
      <c r="G37" s="19">
        <v>1150000</v>
      </c>
      <c r="H37" s="19">
        <v>515830</v>
      </c>
      <c r="I37" s="20">
        <f>H37/G37*100</f>
        <v>44.85478260869565</v>
      </c>
      <c r="J37" s="19">
        <v>1031651</v>
      </c>
      <c r="K37" s="19">
        <v>210351</v>
      </c>
      <c r="L37" s="68">
        <f>G37-K37</f>
        <v>939649</v>
      </c>
      <c r="M37" s="68">
        <v>774811</v>
      </c>
      <c r="N37" s="63">
        <f>L37/M37</f>
        <v>1.2127460761398585</v>
      </c>
      <c r="O37" s="21">
        <v>3910</v>
      </c>
      <c r="P37" s="22">
        <f>L37/O37</f>
        <v>240.31943734015346</v>
      </c>
      <c r="Q37" s="44" t="s">
        <v>1940</v>
      </c>
      <c r="R37" s="17" t="s">
        <v>28</v>
      </c>
      <c r="S37" s="19">
        <v>210351</v>
      </c>
      <c r="T37" s="17" t="s">
        <v>1927</v>
      </c>
      <c r="U37" s="17" t="s">
        <v>30</v>
      </c>
      <c r="V37" s="17">
        <v>68</v>
      </c>
      <c r="W37" s="23" t="s">
        <v>31</v>
      </c>
    </row>
    <row r="38" spans="1:23" x14ac:dyDescent="0.25">
      <c r="A38" s="17"/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>
        <f>SUM(L36:L37)</f>
        <v>2217233</v>
      </c>
      <c r="M38" s="68">
        <f>SUM(M36:M37)</f>
        <v>2152041</v>
      </c>
      <c r="N38" s="63">
        <f>L38/M38</f>
        <v>1.0302931031518452</v>
      </c>
      <c r="O38" s="21"/>
      <c r="P38" s="22"/>
      <c r="Q38" s="44"/>
      <c r="R38" s="17"/>
      <c r="S38" s="19"/>
      <c r="T38" s="17"/>
      <c r="U38" s="17"/>
      <c r="V38" s="17"/>
      <c r="W38" s="17"/>
    </row>
    <row r="39" spans="1:23" x14ac:dyDescent="0.25">
      <c r="A39" s="17"/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ht="15.75" thickBot="1" x14ac:dyDescent="0.3">
      <c r="A40" s="17" t="s">
        <v>1943</v>
      </c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17"/>
    </row>
    <row r="41" spans="1:23" x14ac:dyDescent="0.25">
      <c r="A41" s="8" t="s">
        <v>1944</v>
      </c>
      <c r="B41" s="9" t="s">
        <v>1945</v>
      </c>
      <c r="C41" s="10">
        <v>45070</v>
      </c>
      <c r="D41" s="11">
        <v>550000</v>
      </c>
      <c r="E41" s="9" t="s">
        <v>36</v>
      </c>
      <c r="F41" s="9" t="s">
        <v>26</v>
      </c>
      <c r="G41" s="11">
        <v>550000</v>
      </c>
      <c r="H41" s="11">
        <v>313270</v>
      </c>
      <c r="I41" s="12">
        <f t="shared" ref="I41:I47" si="0">H41/G41*100</f>
        <v>56.958181818181821</v>
      </c>
      <c r="J41" s="11">
        <v>626541</v>
      </c>
      <c r="K41" s="11">
        <v>206901</v>
      </c>
      <c r="L41" s="67">
        <f t="shared" ref="L41:L47" si="1">G41-K41</f>
        <v>343099</v>
      </c>
      <c r="M41" s="67">
        <v>419640</v>
      </c>
      <c r="N41" s="62">
        <f t="shared" ref="N41:N48" si="2">L41/M41</f>
        <v>0.81760318368125062</v>
      </c>
      <c r="O41" s="13">
        <v>2627</v>
      </c>
      <c r="P41" s="14">
        <f t="shared" ref="P41:P47" si="3">L41/O41</f>
        <v>130.6048724781119</v>
      </c>
      <c r="Q41" s="43" t="s">
        <v>1946</v>
      </c>
      <c r="R41" s="9" t="s">
        <v>28</v>
      </c>
      <c r="S41" s="11">
        <v>206901</v>
      </c>
      <c r="T41" s="9" t="s">
        <v>1947</v>
      </c>
      <c r="U41" s="9" t="s">
        <v>30</v>
      </c>
      <c r="V41" s="9">
        <v>59</v>
      </c>
      <c r="W41" s="15" t="s">
        <v>31</v>
      </c>
    </row>
    <row r="42" spans="1:23" x14ac:dyDescent="0.25">
      <c r="A42" s="16" t="s">
        <v>1948</v>
      </c>
      <c r="B42" s="17" t="s">
        <v>1949</v>
      </c>
      <c r="C42" s="18">
        <v>45061</v>
      </c>
      <c r="D42" s="19">
        <v>554750</v>
      </c>
      <c r="E42" s="17" t="s">
        <v>25</v>
      </c>
      <c r="F42" s="17" t="s">
        <v>26</v>
      </c>
      <c r="G42" s="19">
        <v>554750</v>
      </c>
      <c r="H42" s="19">
        <v>305330</v>
      </c>
      <c r="I42" s="20">
        <f t="shared" si="0"/>
        <v>55.039206849932398</v>
      </c>
      <c r="J42" s="19">
        <v>610669</v>
      </c>
      <c r="K42" s="19">
        <v>195813</v>
      </c>
      <c r="L42" s="68">
        <f t="shared" si="1"/>
        <v>358937</v>
      </c>
      <c r="M42" s="68">
        <v>414856</v>
      </c>
      <c r="N42" s="63">
        <f t="shared" si="2"/>
        <v>0.86520865071253639</v>
      </c>
      <c r="O42" s="21">
        <v>2609</v>
      </c>
      <c r="P42" s="22">
        <f t="shared" si="3"/>
        <v>137.57646607895745</v>
      </c>
      <c r="Q42" s="44" t="s">
        <v>1946</v>
      </c>
      <c r="R42" s="17" t="s">
        <v>28</v>
      </c>
      <c r="S42" s="19">
        <v>190305</v>
      </c>
      <c r="T42" s="17" t="s">
        <v>1947</v>
      </c>
      <c r="U42" s="17" t="s">
        <v>30</v>
      </c>
      <c r="V42" s="17">
        <v>58</v>
      </c>
      <c r="W42" s="23" t="s">
        <v>31</v>
      </c>
    </row>
    <row r="43" spans="1:23" x14ac:dyDescent="0.25">
      <c r="A43" s="16" t="s">
        <v>1950</v>
      </c>
      <c r="B43" s="17" t="s">
        <v>1951</v>
      </c>
      <c r="C43" s="18">
        <v>45405</v>
      </c>
      <c r="D43" s="19">
        <v>688000</v>
      </c>
      <c r="E43" s="17" t="s">
        <v>36</v>
      </c>
      <c r="F43" s="17" t="s">
        <v>26</v>
      </c>
      <c r="G43" s="19">
        <v>688000</v>
      </c>
      <c r="H43" s="19">
        <v>301680</v>
      </c>
      <c r="I43" s="20">
        <f t="shared" si="0"/>
        <v>43.848837209302324</v>
      </c>
      <c r="J43" s="19">
        <v>603354</v>
      </c>
      <c r="K43" s="19">
        <v>197497</v>
      </c>
      <c r="L43" s="68">
        <f t="shared" si="1"/>
        <v>490503</v>
      </c>
      <c r="M43" s="68">
        <v>405857</v>
      </c>
      <c r="N43" s="63">
        <f t="shared" si="2"/>
        <v>1.2085611434569319</v>
      </c>
      <c r="O43" s="21">
        <v>2468</v>
      </c>
      <c r="P43" s="22">
        <f t="shared" si="3"/>
        <v>198.74513776337116</v>
      </c>
      <c r="Q43" s="44" t="s">
        <v>1946</v>
      </c>
      <c r="R43" s="17" t="s">
        <v>28</v>
      </c>
      <c r="S43" s="19">
        <v>197497</v>
      </c>
      <c r="T43" s="17" t="s">
        <v>1947</v>
      </c>
      <c r="U43" s="17" t="s">
        <v>30</v>
      </c>
      <c r="V43" s="17">
        <v>60</v>
      </c>
      <c r="W43" s="23" t="s">
        <v>31</v>
      </c>
    </row>
    <row r="44" spans="1:23" x14ac:dyDescent="0.25">
      <c r="A44" s="16" t="s">
        <v>1952</v>
      </c>
      <c r="B44" s="17" t="s">
        <v>1953</v>
      </c>
      <c r="C44" s="18">
        <v>45078</v>
      </c>
      <c r="D44" s="19">
        <v>640000</v>
      </c>
      <c r="E44" s="17" t="s">
        <v>36</v>
      </c>
      <c r="F44" s="17" t="s">
        <v>26</v>
      </c>
      <c r="G44" s="19">
        <v>640000</v>
      </c>
      <c r="H44" s="19">
        <v>359010</v>
      </c>
      <c r="I44" s="20">
        <f t="shared" si="0"/>
        <v>56.095312500000006</v>
      </c>
      <c r="J44" s="19">
        <v>718024</v>
      </c>
      <c r="K44" s="19">
        <v>248042</v>
      </c>
      <c r="L44" s="68">
        <f t="shared" si="1"/>
        <v>391958</v>
      </c>
      <c r="M44" s="68">
        <v>469982</v>
      </c>
      <c r="N44" s="63">
        <f t="shared" si="2"/>
        <v>0.83398513134545582</v>
      </c>
      <c r="O44" s="21">
        <v>2754</v>
      </c>
      <c r="P44" s="22">
        <f t="shared" si="3"/>
        <v>142.32316630355845</v>
      </c>
      <c r="Q44" s="44" t="s">
        <v>1946</v>
      </c>
      <c r="R44" s="17" t="s">
        <v>28</v>
      </c>
      <c r="S44" s="19">
        <v>237881</v>
      </c>
      <c r="T44" s="17" t="s">
        <v>1947</v>
      </c>
      <c r="U44" s="17" t="s">
        <v>30</v>
      </c>
      <c r="V44" s="17">
        <v>59</v>
      </c>
      <c r="W44" s="23" t="s">
        <v>31</v>
      </c>
    </row>
    <row r="45" spans="1:23" x14ac:dyDescent="0.25">
      <c r="A45" s="16" t="s">
        <v>1954</v>
      </c>
      <c r="B45" s="17" t="s">
        <v>1955</v>
      </c>
      <c r="C45" s="18">
        <v>45089</v>
      </c>
      <c r="D45" s="19">
        <v>725000</v>
      </c>
      <c r="E45" s="17" t="s">
        <v>25</v>
      </c>
      <c r="F45" s="17" t="s">
        <v>26</v>
      </c>
      <c r="G45" s="19">
        <v>725000</v>
      </c>
      <c r="H45" s="19">
        <v>414200</v>
      </c>
      <c r="I45" s="20">
        <f t="shared" si="0"/>
        <v>57.131034482758622</v>
      </c>
      <c r="J45" s="19">
        <v>828393</v>
      </c>
      <c r="K45" s="19">
        <v>199734</v>
      </c>
      <c r="L45" s="68">
        <f t="shared" si="1"/>
        <v>525266</v>
      </c>
      <c r="M45" s="68">
        <v>628659</v>
      </c>
      <c r="N45" s="63">
        <f t="shared" si="2"/>
        <v>0.83553404946083643</v>
      </c>
      <c r="O45" s="21">
        <v>3809</v>
      </c>
      <c r="P45" s="22">
        <f t="shared" si="3"/>
        <v>137.9012864268837</v>
      </c>
      <c r="Q45" s="44" t="s">
        <v>1946</v>
      </c>
      <c r="R45" s="17" t="s">
        <v>28</v>
      </c>
      <c r="S45" s="19">
        <v>197497</v>
      </c>
      <c r="T45" s="17" t="s">
        <v>1947</v>
      </c>
      <c r="U45" s="17" t="s">
        <v>30</v>
      </c>
      <c r="V45" s="17">
        <v>64</v>
      </c>
      <c r="W45" s="23" t="s">
        <v>31</v>
      </c>
    </row>
    <row r="46" spans="1:23" x14ac:dyDescent="0.25">
      <c r="A46" s="16" t="s">
        <v>1956</v>
      </c>
      <c r="B46" s="17" t="s">
        <v>1957</v>
      </c>
      <c r="C46" s="18">
        <v>45063</v>
      </c>
      <c r="D46" s="19">
        <v>675000</v>
      </c>
      <c r="E46" s="17" t="s">
        <v>25</v>
      </c>
      <c r="F46" s="17" t="s">
        <v>26</v>
      </c>
      <c r="G46" s="19">
        <v>675000</v>
      </c>
      <c r="H46" s="19">
        <v>342210</v>
      </c>
      <c r="I46" s="20">
        <f t="shared" si="0"/>
        <v>50.697777777777773</v>
      </c>
      <c r="J46" s="19">
        <v>684419</v>
      </c>
      <c r="K46" s="19">
        <v>224051</v>
      </c>
      <c r="L46" s="68">
        <f t="shared" si="1"/>
        <v>450949</v>
      </c>
      <c r="M46" s="68">
        <v>460368</v>
      </c>
      <c r="N46" s="63">
        <f t="shared" si="2"/>
        <v>0.97954028081882316</v>
      </c>
      <c r="O46" s="21">
        <v>2777</v>
      </c>
      <c r="P46" s="22">
        <f t="shared" si="3"/>
        <v>162.38710839034931</v>
      </c>
      <c r="Q46" s="44" t="s">
        <v>1946</v>
      </c>
      <c r="R46" s="17" t="s">
        <v>28</v>
      </c>
      <c r="S46" s="19">
        <v>224051</v>
      </c>
      <c r="T46" s="17" t="s">
        <v>1947</v>
      </c>
      <c r="U46" s="17" t="s">
        <v>30</v>
      </c>
      <c r="V46" s="17">
        <v>61</v>
      </c>
      <c r="W46" s="23" t="s">
        <v>31</v>
      </c>
    </row>
    <row r="47" spans="1:23" x14ac:dyDescent="0.25">
      <c r="A47" s="16" t="s">
        <v>1958</v>
      </c>
      <c r="B47" s="17" t="s">
        <v>1959</v>
      </c>
      <c r="C47" s="18">
        <v>45135</v>
      </c>
      <c r="D47" s="19">
        <v>700000</v>
      </c>
      <c r="E47" s="17" t="s">
        <v>36</v>
      </c>
      <c r="F47" s="17" t="s">
        <v>26</v>
      </c>
      <c r="G47" s="19">
        <v>700000</v>
      </c>
      <c r="H47" s="19">
        <v>347480</v>
      </c>
      <c r="I47" s="20">
        <f t="shared" si="0"/>
        <v>49.64</v>
      </c>
      <c r="J47" s="19">
        <v>694964</v>
      </c>
      <c r="K47" s="19">
        <v>217966</v>
      </c>
      <c r="L47" s="68">
        <f t="shared" si="1"/>
        <v>482034</v>
      </c>
      <c r="M47" s="68">
        <v>476998</v>
      </c>
      <c r="N47" s="63">
        <f t="shared" si="2"/>
        <v>1.0105576962586844</v>
      </c>
      <c r="O47" s="21">
        <v>3036</v>
      </c>
      <c r="P47" s="22">
        <f t="shared" si="3"/>
        <v>158.77272727272728</v>
      </c>
      <c r="Q47" s="44" t="s">
        <v>1946</v>
      </c>
      <c r="R47" s="17" t="s">
        <v>28</v>
      </c>
      <c r="S47" s="19">
        <v>217966</v>
      </c>
      <c r="T47" s="17" t="s">
        <v>1947</v>
      </c>
      <c r="U47" s="17" t="s">
        <v>30</v>
      </c>
      <c r="V47" s="17">
        <v>59</v>
      </c>
      <c r="W47" s="23" t="s">
        <v>31</v>
      </c>
    </row>
    <row r="48" spans="1:23" ht="15.75" thickBot="1" x14ac:dyDescent="0.3">
      <c r="A48" s="38"/>
      <c r="B48" s="32"/>
      <c r="C48" s="33"/>
      <c r="D48" s="34"/>
      <c r="E48" s="32"/>
      <c r="F48" s="32"/>
      <c r="G48" s="34"/>
      <c r="H48" s="34"/>
      <c r="I48" s="35"/>
      <c r="J48" s="34"/>
      <c r="K48" s="34"/>
      <c r="L48" s="70">
        <f>SUM(L41:L47)</f>
        <v>3042746</v>
      </c>
      <c r="M48" s="70">
        <f>SUM(M41:M47)</f>
        <v>3276360</v>
      </c>
      <c r="N48" s="65">
        <f t="shared" si="2"/>
        <v>0.92869709067379658</v>
      </c>
      <c r="O48" s="36"/>
      <c r="P48" s="37"/>
      <c r="Q48" s="46"/>
      <c r="R48" s="32"/>
      <c r="S48" s="34"/>
      <c r="T48" s="32"/>
      <c r="U48" s="32"/>
      <c r="V48" s="32"/>
      <c r="W48" s="39"/>
    </row>
    <row r="49" spans="1:23" ht="15.75" thickTop="1" x14ac:dyDescent="0.25">
      <c r="A49" s="16"/>
      <c r="B49" s="17"/>
      <c r="C49" s="18"/>
      <c r="D49" s="19"/>
      <c r="E49" s="17"/>
      <c r="F49" s="17"/>
      <c r="G49" s="19"/>
      <c r="H49" s="19"/>
      <c r="I49" s="20"/>
      <c r="J49" s="19"/>
      <c r="K49" s="19"/>
      <c r="L49" s="68"/>
      <c r="M49" s="68"/>
      <c r="N49" s="63"/>
      <c r="O49" s="21"/>
      <c r="P49" s="22"/>
      <c r="Q49" s="44"/>
      <c r="R49" s="17"/>
      <c r="S49" s="19"/>
      <c r="T49" s="17"/>
      <c r="U49" s="17"/>
      <c r="V49" s="17"/>
      <c r="W49" s="23"/>
    </row>
    <row r="50" spans="1:23" x14ac:dyDescent="0.25">
      <c r="A50" s="16" t="s">
        <v>1960</v>
      </c>
      <c r="B50" s="17"/>
      <c r="C50" s="18"/>
      <c r="D50" s="19"/>
      <c r="E50" s="17"/>
      <c r="F50" s="17"/>
      <c r="G50" s="19"/>
      <c r="H50" s="19"/>
      <c r="I50" s="20"/>
      <c r="J50" s="19"/>
      <c r="K50" s="19"/>
      <c r="L50" s="68"/>
      <c r="M50" s="68"/>
      <c r="N50" s="63"/>
      <c r="O50" s="21"/>
      <c r="P50" s="22"/>
      <c r="Q50" s="44"/>
      <c r="R50" s="17"/>
      <c r="S50" s="19"/>
      <c r="T50" s="17"/>
      <c r="U50" s="17"/>
      <c r="V50" s="17"/>
      <c r="W50" s="23"/>
    </row>
    <row r="51" spans="1:23" x14ac:dyDescent="0.25">
      <c r="A51" s="16" t="s">
        <v>1961</v>
      </c>
      <c r="B51" s="17" t="s">
        <v>1962</v>
      </c>
      <c r="C51" s="18">
        <v>45450</v>
      </c>
      <c r="D51" s="19">
        <v>650000</v>
      </c>
      <c r="E51" s="17" t="s">
        <v>25</v>
      </c>
      <c r="F51" s="17" t="s">
        <v>26</v>
      </c>
      <c r="G51" s="19">
        <v>650000</v>
      </c>
      <c r="H51" s="19">
        <v>299040</v>
      </c>
      <c r="I51" s="20">
        <f>H51/G51*100</f>
        <v>46.006153846153843</v>
      </c>
      <c r="J51" s="19">
        <v>598083</v>
      </c>
      <c r="K51" s="19">
        <v>262776</v>
      </c>
      <c r="L51" s="68">
        <f>G51-K51</f>
        <v>387224</v>
      </c>
      <c r="M51" s="68">
        <v>413959</v>
      </c>
      <c r="N51" s="63">
        <f>L51/M51</f>
        <v>0.93541630934464526</v>
      </c>
      <c r="O51" s="21">
        <v>2373</v>
      </c>
      <c r="P51" s="22">
        <f>L51/O51</f>
        <v>163.17909818794774</v>
      </c>
      <c r="Q51" s="44" t="s">
        <v>1946</v>
      </c>
      <c r="R51" s="17" t="s">
        <v>97</v>
      </c>
      <c r="S51" s="19">
        <v>262776</v>
      </c>
      <c r="T51" s="17" t="s">
        <v>1947</v>
      </c>
      <c r="U51" s="17" t="s">
        <v>30</v>
      </c>
      <c r="V51" s="17">
        <v>58</v>
      </c>
      <c r="W51" s="23" t="s">
        <v>31</v>
      </c>
    </row>
    <row r="52" spans="1:23" x14ac:dyDescent="0.25">
      <c r="A52" s="16" t="s">
        <v>1963</v>
      </c>
      <c r="B52" s="17" t="s">
        <v>1964</v>
      </c>
      <c r="C52" s="18">
        <v>45544</v>
      </c>
      <c r="D52" s="19">
        <v>560000</v>
      </c>
      <c r="E52" s="17" t="s">
        <v>36</v>
      </c>
      <c r="F52" s="17" t="s">
        <v>26</v>
      </c>
      <c r="G52" s="19">
        <v>560000</v>
      </c>
      <c r="H52" s="19">
        <v>273080</v>
      </c>
      <c r="I52" s="20">
        <f>H52/G52*100</f>
        <v>48.764285714285712</v>
      </c>
      <c r="J52" s="19">
        <v>546158</v>
      </c>
      <c r="K52" s="19">
        <v>201450</v>
      </c>
      <c r="L52" s="68">
        <f>G52-K52</f>
        <v>358550</v>
      </c>
      <c r="M52" s="68">
        <v>425565</v>
      </c>
      <c r="N52" s="63">
        <f>L52/M52</f>
        <v>0.84252699352625338</v>
      </c>
      <c r="O52" s="21">
        <v>2419</v>
      </c>
      <c r="P52" s="22">
        <f>L52/O52</f>
        <v>148.22240595287309</v>
      </c>
      <c r="Q52" s="44" t="s">
        <v>1946</v>
      </c>
      <c r="R52" s="17" t="s">
        <v>97</v>
      </c>
      <c r="S52" s="19">
        <v>199710</v>
      </c>
      <c r="T52" s="17" t="s">
        <v>1947</v>
      </c>
      <c r="U52" s="17" t="s">
        <v>30</v>
      </c>
      <c r="V52" s="17">
        <v>59</v>
      </c>
      <c r="W52" s="23" t="s">
        <v>31</v>
      </c>
    </row>
    <row r="53" spans="1:23" x14ac:dyDescent="0.25">
      <c r="A53" s="16" t="s">
        <v>1965</v>
      </c>
      <c r="B53" s="17" t="s">
        <v>1966</v>
      </c>
      <c r="C53" s="18">
        <v>45618</v>
      </c>
      <c r="D53" s="19">
        <v>641500</v>
      </c>
      <c r="E53" s="17" t="s">
        <v>36</v>
      </c>
      <c r="F53" s="17" t="s">
        <v>26</v>
      </c>
      <c r="G53" s="19">
        <v>641500</v>
      </c>
      <c r="H53" s="19">
        <v>279940</v>
      </c>
      <c r="I53" s="20">
        <f>H53/G53*100</f>
        <v>43.638347622759163</v>
      </c>
      <c r="J53" s="19">
        <v>559884</v>
      </c>
      <c r="K53" s="19">
        <v>200263</v>
      </c>
      <c r="L53" s="68">
        <f>G53-K53</f>
        <v>441237</v>
      </c>
      <c r="M53" s="68">
        <v>443976</v>
      </c>
      <c r="N53" s="63">
        <f>L53/M53</f>
        <v>0.99383074760797885</v>
      </c>
      <c r="O53" s="21">
        <v>2327</v>
      </c>
      <c r="P53" s="22">
        <f>L53/O53</f>
        <v>189.61624409110442</v>
      </c>
      <c r="Q53" s="44" t="s">
        <v>1946</v>
      </c>
      <c r="R53" s="17" t="s">
        <v>97</v>
      </c>
      <c r="S53" s="19">
        <v>200263</v>
      </c>
      <c r="T53" s="17" t="s">
        <v>1947</v>
      </c>
      <c r="U53" s="17" t="s">
        <v>30</v>
      </c>
      <c r="V53" s="17">
        <v>63</v>
      </c>
      <c r="W53" s="23" t="s">
        <v>31</v>
      </c>
    </row>
    <row r="54" spans="1:23" x14ac:dyDescent="0.25">
      <c r="A54" s="16" t="s">
        <v>1967</v>
      </c>
      <c r="B54" s="17" t="s">
        <v>1968</v>
      </c>
      <c r="C54" s="18">
        <v>45453</v>
      </c>
      <c r="D54" s="19">
        <v>620500</v>
      </c>
      <c r="E54" s="17" t="s">
        <v>25</v>
      </c>
      <c r="F54" s="17" t="s">
        <v>26</v>
      </c>
      <c r="G54" s="19">
        <v>620500</v>
      </c>
      <c r="H54" s="19">
        <v>308390</v>
      </c>
      <c r="I54" s="20">
        <f>H54/G54*100</f>
        <v>49.70024174053183</v>
      </c>
      <c r="J54" s="19">
        <v>616784</v>
      </c>
      <c r="K54" s="19">
        <v>219007</v>
      </c>
      <c r="L54" s="68">
        <f>G54-K54</f>
        <v>401493</v>
      </c>
      <c r="M54" s="68">
        <v>491082</v>
      </c>
      <c r="N54" s="63">
        <f>L54/M54</f>
        <v>0.81756814544210543</v>
      </c>
      <c r="O54" s="21">
        <v>2799</v>
      </c>
      <c r="P54" s="22">
        <f>L54/O54</f>
        <v>143.44158628081459</v>
      </c>
      <c r="Q54" s="44" t="s">
        <v>1946</v>
      </c>
      <c r="R54" s="17" t="s">
        <v>97</v>
      </c>
      <c r="S54" s="19">
        <v>207455</v>
      </c>
      <c r="T54" s="17" t="s">
        <v>1947</v>
      </c>
      <c r="U54" s="17" t="s">
        <v>30</v>
      </c>
      <c r="V54" s="17">
        <v>59</v>
      </c>
      <c r="W54" s="23" t="s">
        <v>31</v>
      </c>
    </row>
    <row r="55" spans="1:23" ht="15.75" thickBot="1" x14ac:dyDescent="0.3">
      <c r="A55" s="24"/>
      <c r="B55" s="25"/>
      <c r="C55" s="26"/>
      <c r="D55" s="27"/>
      <c r="E55" s="25"/>
      <c r="F55" s="25"/>
      <c r="G55" s="27"/>
      <c r="H55" s="27"/>
      <c r="I55" s="28"/>
      <c r="J55" s="27"/>
      <c r="K55" s="27"/>
      <c r="L55" s="69">
        <f>SUM(L51:L54)</f>
        <v>1588504</v>
      </c>
      <c r="M55" s="69">
        <f>SUM(M51:M54)</f>
        <v>1774582</v>
      </c>
      <c r="N55" s="64">
        <f>L55/M55</f>
        <v>0.89514263077164091</v>
      </c>
      <c r="O55" s="29"/>
      <c r="P55" s="30"/>
      <c r="Q55" s="45"/>
      <c r="R55" s="25"/>
      <c r="S55" s="27"/>
      <c r="T55" s="25"/>
      <c r="U55" s="25"/>
      <c r="V55" s="25"/>
      <c r="W55" s="31"/>
    </row>
    <row r="56" spans="1:23" x14ac:dyDescent="0.25">
      <c r="A56" s="17"/>
      <c r="B56" s="17"/>
      <c r="C56" s="18"/>
      <c r="D56" s="19"/>
      <c r="E56" s="17"/>
      <c r="F56" s="17"/>
      <c r="G56" s="19"/>
      <c r="H56" s="19"/>
      <c r="I56" s="20"/>
      <c r="J56" s="19"/>
      <c r="K56" s="19"/>
      <c r="L56" s="68"/>
      <c r="M56" s="68"/>
      <c r="N56" s="63"/>
      <c r="O56" s="21"/>
      <c r="P56" s="22"/>
      <c r="Q56" s="44"/>
      <c r="R56" s="17"/>
      <c r="S56" s="19"/>
      <c r="T56" s="17"/>
      <c r="U56" s="17"/>
      <c r="V56" s="17"/>
      <c r="W56" s="17"/>
    </row>
    <row r="57" spans="1:23" ht="15.75" thickBot="1" x14ac:dyDescent="0.3">
      <c r="A57" s="17" t="s">
        <v>1969</v>
      </c>
      <c r="B57" s="17"/>
      <c r="C57" s="18"/>
      <c r="D57" s="19"/>
      <c r="E57" s="17"/>
      <c r="F57" s="17"/>
      <c r="G57" s="19"/>
      <c r="H57" s="19"/>
      <c r="I57" s="20"/>
      <c r="J57" s="19"/>
      <c r="K57" s="19"/>
      <c r="L57" s="68"/>
      <c r="M57" s="68"/>
      <c r="N57" s="63"/>
      <c r="O57" s="21"/>
      <c r="P57" s="22"/>
      <c r="Q57" s="44"/>
      <c r="R57" s="17"/>
      <c r="S57" s="19"/>
      <c r="T57" s="17"/>
      <c r="U57" s="17"/>
      <c r="V57" s="17"/>
      <c r="W57" s="17"/>
    </row>
    <row r="58" spans="1:23" x14ac:dyDescent="0.25">
      <c r="A58" s="8" t="s">
        <v>1970</v>
      </c>
      <c r="B58" s="9" t="s">
        <v>1971</v>
      </c>
      <c r="C58" s="10">
        <v>45559</v>
      </c>
      <c r="D58" s="11">
        <v>690000</v>
      </c>
      <c r="E58" s="9" t="s">
        <v>36</v>
      </c>
      <c r="F58" s="9" t="s">
        <v>26</v>
      </c>
      <c r="G58" s="11">
        <v>690000</v>
      </c>
      <c r="H58" s="11">
        <v>284660</v>
      </c>
      <c r="I58" s="12">
        <f>H58/G58*100</f>
        <v>41.255072463768116</v>
      </c>
      <c r="J58" s="11">
        <v>569314</v>
      </c>
      <c r="K58" s="11">
        <v>174240</v>
      </c>
      <c r="L58" s="67">
        <f>G58-K58</f>
        <v>515760</v>
      </c>
      <c r="M58" s="67">
        <v>323831</v>
      </c>
      <c r="N58" s="62">
        <f>L58/M58</f>
        <v>1.5926826029626564</v>
      </c>
      <c r="O58" s="13">
        <v>2338</v>
      </c>
      <c r="P58" s="14">
        <f>L58/O58</f>
        <v>220.59880239520959</v>
      </c>
      <c r="Q58" s="43" t="s">
        <v>1972</v>
      </c>
      <c r="R58" s="9" t="s">
        <v>28</v>
      </c>
      <c r="S58" s="11">
        <v>174240</v>
      </c>
      <c r="T58" s="9" t="s">
        <v>1973</v>
      </c>
      <c r="U58" s="9" t="s">
        <v>30</v>
      </c>
      <c r="V58" s="9">
        <v>52</v>
      </c>
      <c r="W58" s="15" t="s">
        <v>31</v>
      </c>
    </row>
    <row r="59" spans="1:23" x14ac:dyDescent="0.25">
      <c r="A59" s="16" t="s">
        <v>1974</v>
      </c>
      <c r="B59" s="17" t="s">
        <v>1975</v>
      </c>
      <c r="C59" s="18">
        <v>45590</v>
      </c>
      <c r="D59" s="19">
        <v>522000</v>
      </c>
      <c r="E59" s="17" t="s">
        <v>36</v>
      </c>
      <c r="F59" s="17" t="s">
        <v>26</v>
      </c>
      <c r="G59" s="19">
        <v>522000</v>
      </c>
      <c r="H59" s="19">
        <v>268490</v>
      </c>
      <c r="I59" s="20">
        <f>H59/G59*100</f>
        <v>51.434865900383144</v>
      </c>
      <c r="J59" s="19">
        <v>536973</v>
      </c>
      <c r="K59" s="19">
        <v>171191</v>
      </c>
      <c r="L59" s="68">
        <f>G59-K59</f>
        <v>350809</v>
      </c>
      <c r="M59" s="68">
        <v>299821</v>
      </c>
      <c r="N59" s="63">
        <f>L59/M59</f>
        <v>1.1700614700104395</v>
      </c>
      <c r="O59" s="21">
        <v>2302</v>
      </c>
      <c r="P59" s="22">
        <f>L59/O59</f>
        <v>152.39313640312773</v>
      </c>
      <c r="Q59" s="44" t="s">
        <v>1972</v>
      </c>
      <c r="R59" s="17" t="s">
        <v>28</v>
      </c>
      <c r="S59" s="19">
        <v>171191</v>
      </c>
      <c r="T59" s="17" t="s">
        <v>1973</v>
      </c>
      <c r="U59" s="17" t="s">
        <v>30</v>
      </c>
      <c r="V59" s="17">
        <v>51</v>
      </c>
      <c r="W59" s="23" t="s">
        <v>31</v>
      </c>
    </row>
    <row r="60" spans="1:23" ht="15.75" thickBot="1" x14ac:dyDescent="0.3">
      <c r="A60" s="38"/>
      <c r="B60" s="32"/>
      <c r="C60" s="33"/>
      <c r="D60" s="34"/>
      <c r="E60" s="32"/>
      <c r="F60" s="32"/>
      <c r="G60" s="34"/>
      <c r="H60" s="34"/>
      <c r="I60" s="35"/>
      <c r="J60" s="34"/>
      <c r="K60" s="34"/>
      <c r="L60" s="70">
        <f>SUM(L58:L59)</f>
        <v>866569</v>
      </c>
      <c r="M60" s="70">
        <f>SUM(M58:M59)</f>
        <v>623652</v>
      </c>
      <c r="N60" s="65">
        <f>L60/M60</f>
        <v>1.3895072893216089</v>
      </c>
      <c r="O60" s="36"/>
      <c r="P60" s="37"/>
      <c r="Q60" s="46"/>
      <c r="R60" s="32"/>
      <c r="S60" s="34"/>
      <c r="T60" s="32"/>
      <c r="U60" s="32"/>
      <c r="V60" s="32"/>
      <c r="W60" s="39"/>
    </row>
    <row r="61" spans="1:23" ht="15.75" thickTop="1" x14ac:dyDescent="0.25">
      <c r="A61" s="16"/>
      <c r="B61" s="17"/>
      <c r="C61" s="18"/>
      <c r="D61" s="19"/>
      <c r="E61" s="17"/>
      <c r="F61" s="17"/>
      <c r="G61" s="19"/>
      <c r="H61" s="19"/>
      <c r="I61" s="20"/>
      <c r="J61" s="19"/>
      <c r="K61" s="19"/>
      <c r="L61" s="68"/>
      <c r="M61" s="68"/>
      <c r="N61" s="63"/>
      <c r="O61" s="21"/>
      <c r="P61" s="22"/>
      <c r="Q61" s="44"/>
      <c r="R61" s="17"/>
      <c r="S61" s="19"/>
      <c r="T61" s="17"/>
      <c r="U61" s="17"/>
      <c r="V61" s="17"/>
      <c r="W61" s="23"/>
    </row>
    <row r="62" spans="1:23" x14ac:dyDescent="0.25">
      <c r="A62" s="16" t="s">
        <v>1976</v>
      </c>
      <c r="B62" s="17"/>
      <c r="C62" s="18"/>
      <c r="D62" s="19"/>
      <c r="E62" s="17"/>
      <c r="F62" s="17"/>
      <c r="G62" s="19"/>
      <c r="H62" s="19"/>
      <c r="I62" s="20"/>
      <c r="J62" s="19"/>
      <c r="K62" s="19"/>
      <c r="L62" s="68"/>
      <c r="M62" s="68"/>
      <c r="N62" s="63"/>
      <c r="O62" s="21"/>
      <c r="P62" s="22"/>
      <c r="Q62" s="44"/>
      <c r="R62" s="17"/>
      <c r="S62" s="19"/>
      <c r="T62" s="17"/>
      <c r="U62" s="17"/>
      <c r="V62" s="17"/>
      <c r="W62" s="23"/>
    </row>
    <row r="63" spans="1:23" x14ac:dyDescent="0.25">
      <c r="A63" s="16" t="s">
        <v>1977</v>
      </c>
      <c r="B63" s="17" t="s">
        <v>1978</v>
      </c>
      <c r="C63" s="18">
        <v>45481</v>
      </c>
      <c r="D63" s="19">
        <v>611500</v>
      </c>
      <c r="E63" s="17" t="s">
        <v>36</v>
      </c>
      <c r="F63" s="17" t="s">
        <v>26</v>
      </c>
      <c r="G63" s="19">
        <v>611500</v>
      </c>
      <c r="H63" s="19">
        <v>249990</v>
      </c>
      <c r="I63" s="20">
        <f>H63/G63*100</f>
        <v>40.881439084219132</v>
      </c>
      <c r="J63" s="19">
        <v>499974</v>
      </c>
      <c r="K63" s="19">
        <v>167270</v>
      </c>
      <c r="L63" s="68">
        <f>G63-K63</f>
        <v>444230</v>
      </c>
      <c r="M63" s="68">
        <v>277253</v>
      </c>
      <c r="N63" s="63">
        <f t="shared" ref="N63:N68" si="4">L63/M63</f>
        <v>1.6022549801084209</v>
      </c>
      <c r="O63" s="21">
        <v>1756</v>
      </c>
      <c r="P63" s="22">
        <f>L63/O63</f>
        <v>252.97835990888382</v>
      </c>
      <c r="Q63" s="44" t="s">
        <v>1972</v>
      </c>
      <c r="R63" s="17" t="s">
        <v>97</v>
      </c>
      <c r="S63" s="19">
        <v>167270</v>
      </c>
      <c r="T63" s="17" t="s">
        <v>1973</v>
      </c>
      <c r="U63" s="17" t="s">
        <v>30</v>
      </c>
      <c r="V63" s="17">
        <v>54</v>
      </c>
      <c r="W63" s="23" t="s">
        <v>31</v>
      </c>
    </row>
    <row r="64" spans="1:23" x14ac:dyDescent="0.25">
      <c r="A64" s="16" t="s">
        <v>1979</v>
      </c>
      <c r="B64" s="17" t="s">
        <v>1980</v>
      </c>
      <c r="C64" s="18">
        <v>45240</v>
      </c>
      <c r="D64" s="19">
        <v>540000</v>
      </c>
      <c r="E64" s="17" t="s">
        <v>25</v>
      </c>
      <c r="F64" s="17" t="s">
        <v>26</v>
      </c>
      <c r="G64" s="19">
        <v>540000</v>
      </c>
      <c r="H64" s="19">
        <v>310850</v>
      </c>
      <c r="I64" s="20">
        <f>H64/G64*100</f>
        <v>57.56481481481481</v>
      </c>
      <c r="J64" s="19">
        <v>621695</v>
      </c>
      <c r="K64" s="19">
        <v>181645</v>
      </c>
      <c r="L64" s="68">
        <f>G64-K64</f>
        <v>358355</v>
      </c>
      <c r="M64" s="68">
        <v>366708</v>
      </c>
      <c r="N64" s="63">
        <f t="shared" si="4"/>
        <v>0.97722165864938859</v>
      </c>
      <c r="O64" s="21">
        <v>2565</v>
      </c>
      <c r="P64" s="22">
        <f>L64/O64</f>
        <v>139.70955165692007</v>
      </c>
      <c r="Q64" s="44" t="s">
        <v>1972</v>
      </c>
      <c r="R64" s="17" t="s">
        <v>97</v>
      </c>
      <c r="S64" s="19">
        <v>181645</v>
      </c>
      <c r="T64" s="17" t="s">
        <v>1973</v>
      </c>
      <c r="U64" s="17" t="s">
        <v>30</v>
      </c>
      <c r="V64" s="17">
        <v>54</v>
      </c>
      <c r="W64" s="23" t="s">
        <v>31</v>
      </c>
    </row>
    <row r="65" spans="1:23" x14ac:dyDescent="0.25">
      <c r="A65" s="16" t="s">
        <v>1981</v>
      </c>
      <c r="B65" s="17" t="s">
        <v>1982</v>
      </c>
      <c r="C65" s="18">
        <v>45636</v>
      </c>
      <c r="D65" s="19">
        <v>548000</v>
      </c>
      <c r="E65" s="17" t="s">
        <v>358</v>
      </c>
      <c r="F65" s="17" t="s">
        <v>26</v>
      </c>
      <c r="G65" s="19">
        <v>548000</v>
      </c>
      <c r="H65" s="19">
        <v>358230</v>
      </c>
      <c r="I65" s="20">
        <f>H65/G65*100</f>
        <v>65.37043795620437</v>
      </c>
      <c r="J65" s="19">
        <v>716462</v>
      </c>
      <c r="K65" s="19">
        <v>222808</v>
      </c>
      <c r="L65" s="68">
        <f>G65-K65</f>
        <v>325192</v>
      </c>
      <c r="M65" s="68">
        <v>411378</v>
      </c>
      <c r="N65" s="63">
        <f t="shared" si="4"/>
        <v>0.79049438715731035</v>
      </c>
      <c r="O65" s="21">
        <v>2492</v>
      </c>
      <c r="P65" s="22">
        <f>L65/O65</f>
        <v>130.49438202247191</v>
      </c>
      <c r="Q65" s="44" t="s">
        <v>1972</v>
      </c>
      <c r="R65" s="17" t="s">
        <v>97</v>
      </c>
      <c r="S65" s="19">
        <v>216058</v>
      </c>
      <c r="T65" s="17" t="s">
        <v>1973</v>
      </c>
      <c r="U65" s="17" t="s">
        <v>30</v>
      </c>
      <c r="V65" s="17">
        <v>53</v>
      </c>
      <c r="W65" s="23" t="s">
        <v>31</v>
      </c>
    </row>
    <row r="66" spans="1:23" x14ac:dyDescent="0.25">
      <c r="A66" s="16" t="s">
        <v>1983</v>
      </c>
      <c r="B66" s="17" t="s">
        <v>1984</v>
      </c>
      <c r="C66" s="18">
        <v>45090</v>
      </c>
      <c r="D66" s="19">
        <v>576000</v>
      </c>
      <c r="E66" s="17" t="s">
        <v>36</v>
      </c>
      <c r="F66" s="17" t="s">
        <v>26</v>
      </c>
      <c r="G66" s="19">
        <v>576000</v>
      </c>
      <c r="H66" s="19">
        <v>331780</v>
      </c>
      <c r="I66" s="20">
        <f>H66/G66*100</f>
        <v>57.600694444444443</v>
      </c>
      <c r="J66" s="19">
        <v>663558</v>
      </c>
      <c r="K66" s="19">
        <v>165092</v>
      </c>
      <c r="L66" s="68">
        <f>G66-K66</f>
        <v>410908</v>
      </c>
      <c r="M66" s="68">
        <v>415388</v>
      </c>
      <c r="N66" s="63">
        <f t="shared" si="4"/>
        <v>0.98921490269338541</v>
      </c>
      <c r="O66" s="21">
        <v>2653</v>
      </c>
      <c r="P66" s="22">
        <f>L66/O66</f>
        <v>154.88428194496797</v>
      </c>
      <c r="Q66" s="44" t="s">
        <v>1972</v>
      </c>
      <c r="R66" s="17" t="s">
        <v>97</v>
      </c>
      <c r="S66" s="19">
        <v>165092</v>
      </c>
      <c r="T66" s="17" t="s">
        <v>1973</v>
      </c>
      <c r="U66" s="17" t="s">
        <v>30</v>
      </c>
      <c r="V66" s="17">
        <v>57</v>
      </c>
      <c r="W66" s="23" t="s">
        <v>31</v>
      </c>
    </row>
    <row r="67" spans="1:23" x14ac:dyDescent="0.25">
      <c r="A67" s="16" t="s">
        <v>1983</v>
      </c>
      <c r="B67" s="17" t="s">
        <v>1984</v>
      </c>
      <c r="C67" s="18">
        <v>45600</v>
      </c>
      <c r="D67" s="19">
        <v>680000</v>
      </c>
      <c r="E67" s="17" t="s">
        <v>36</v>
      </c>
      <c r="F67" s="17" t="s">
        <v>26</v>
      </c>
      <c r="G67" s="19">
        <v>680000</v>
      </c>
      <c r="H67" s="19">
        <v>331780</v>
      </c>
      <c r="I67" s="20">
        <f>H67/G67*100</f>
        <v>48.79117647058824</v>
      </c>
      <c r="J67" s="19">
        <v>663558</v>
      </c>
      <c r="K67" s="19">
        <v>165092</v>
      </c>
      <c r="L67" s="68">
        <f>G67-K67</f>
        <v>514908</v>
      </c>
      <c r="M67" s="68">
        <v>415388</v>
      </c>
      <c r="N67" s="63">
        <f t="shared" si="4"/>
        <v>1.2395832330255088</v>
      </c>
      <c r="O67" s="21">
        <v>2653</v>
      </c>
      <c r="P67" s="22">
        <f>L67/O67</f>
        <v>194.08518658122881</v>
      </c>
      <c r="Q67" s="44" t="s">
        <v>1972</v>
      </c>
      <c r="R67" s="17" t="s">
        <v>97</v>
      </c>
      <c r="S67" s="19">
        <v>165092</v>
      </c>
      <c r="T67" s="17" t="s">
        <v>1973</v>
      </c>
      <c r="U67" s="17" t="s">
        <v>30</v>
      </c>
      <c r="V67" s="17">
        <v>57</v>
      </c>
      <c r="W67" s="23" t="s">
        <v>31</v>
      </c>
    </row>
    <row r="68" spans="1:23" ht="15.75" thickBot="1" x14ac:dyDescent="0.3">
      <c r="A68" s="24"/>
      <c r="B68" s="25"/>
      <c r="C68" s="26"/>
      <c r="D68" s="27"/>
      <c r="E68" s="25"/>
      <c r="F68" s="25"/>
      <c r="G68" s="27"/>
      <c r="H68" s="27"/>
      <c r="I68" s="28"/>
      <c r="J68" s="27"/>
      <c r="K68" s="27"/>
      <c r="L68" s="69">
        <f>SUM(L63:L67)</f>
        <v>2053593</v>
      </c>
      <c r="M68" s="69">
        <f>SUM(M63:M67)</f>
        <v>1886115</v>
      </c>
      <c r="N68" s="64">
        <f t="shared" si="4"/>
        <v>1.0887952219244319</v>
      </c>
      <c r="O68" s="29"/>
      <c r="P68" s="30"/>
      <c r="Q68" s="45"/>
      <c r="R68" s="25"/>
      <c r="S68" s="27"/>
      <c r="T68" s="25"/>
      <c r="U68" s="25"/>
      <c r="V68" s="25"/>
      <c r="W68" s="31"/>
    </row>
    <row r="69" spans="1:23" x14ac:dyDescent="0.25">
      <c r="A69" s="17"/>
      <c r="B69" s="17"/>
      <c r="C69" s="18"/>
      <c r="D69" s="19"/>
      <c r="E69" s="17"/>
      <c r="F69" s="17"/>
      <c r="G69" s="19"/>
      <c r="H69" s="19"/>
      <c r="I69" s="20"/>
      <c r="J69" s="19"/>
      <c r="K69" s="19"/>
      <c r="L69" s="68"/>
      <c r="M69" s="68"/>
      <c r="N69" s="63"/>
      <c r="O69" s="21"/>
      <c r="P69" s="22"/>
      <c r="Q69" s="44"/>
      <c r="R69" s="17"/>
      <c r="S69" s="19"/>
      <c r="T69" s="17"/>
      <c r="U69" s="17"/>
      <c r="V69" s="17"/>
      <c r="W69" s="17"/>
    </row>
    <row r="70" spans="1:23" x14ac:dyDescent="0.25">
      <c r="A70" s="17" t="s">
        <v>1985</v>
      </c>
      <c r="B70" s="17"/>
      <c r="C70" s="18"/>
      <c r="D70" s="19"/>
      <c r="E70" s="17"/>
      <c r="F70" s="17"/>
      <c r="G70" s="19"/>
      <c r="H70" s="19"/>
      <c r="I70" s="20"/>
      <c r="J70" s="19"/>
      <c r="K70" s="19"/>
      <c r="L70" s="68"/>
      <c r="M70" s="68"/>
      <c r="N70" s="63"/>
      <c r="O70" s="21"/>
      <c r="P70" s="22"/>
      <c r="Q70" s="44"/>
      <c r="R70" s="17"/>
      <c r="S70" s="19"/>
      <c r="T70" s="17"/>
      <c r="U70" s="17"/>
      <c r="V70" s="17"/>
      <c r="W70" s="17"/>
    </row>
    <row r="71" spans="1:23" x14ac:dyDescent="0.25">
      <c r="A71" s="16" t="s">
        <v>1986</v>
      </c>
      <c r="B71" s="17" t="s">
        <v>1987</v>
      </c>
      <c r="C71" s="18">
        <v>45110</v>
      </c>
      <c r="D71" s="19">
        <v>799000</v>
      </c>
      <c r="E71" s="17" t="s">
        <v>25</v>
      </c>
      <c r="F71" s="17" t="s">
        <v>26</v>
      </c>
      <c r="G71" s="19">
        <v>799000</v>
      </c>
      <c r="H71" s="19">
        <v>394970</v>
      </c>
      <c r="I71" s="20">
        <f>H71/G71*100</f>
        <v>49.433041301627036</v>
      </c>
      <c r="J71" s="19">
        <v>789942</v>
      </c>
      <c r="K71" s="19">
        <v>186328</v>
      </c>
      <c r="L71" s="68">
        <f>G71-K71</f>
        <v>612672</v>
      </c>
      <c r="M71" s="68">
        <v>586033</v>
      </c>
      <c r="N71" s="63">
        <f>L71/M71</f>
        <v>1.045456484532441</v>
      </c>
      <c r="O71" s="21">
        <v>3104</v>
      </c>
      <c r="P71" s="22">
        <f>L71/O71</f>
        <v>197.38144329896906</v>
      </c>
      <c r="Q71" s="44" t="s">
        <v>1988</v>
      </c>
      <c r="R71" s="17" t="s">
        <v>28</v>
      </c>
      <c r="S71" s="19">
        <v>186328</v>
      </c>
      <c r="T71" s="17" t="s">
        <v>1989</v>
      </c>
      <c r="U71" s="17" t="s">
        <v>30</v>
      </c>
      <c r="V71" s="17">
        <v>71</v>
      </c>
      <c r="W71" s="23" t="s">
        <v>31</v>
      </c>
    </row>
    <row r="72" spans="1:23" x14ac:dyDescent="0.25">
      <c r="A72" s="16" t="s">
        <v>1986</v>
      </c>
      <c r="B72" s="17" t="s">
        <v>1987</v>
      </c>
      <c r="C72" s="18">
        <v>45324</v>
      </c>
      <c r="D72" s="19">
        <v>776000</v>
      </c>
      <c r="E72" s="17" t="s">
        <v>25</v>
      </c>
      <c r="F72" s="17" t="s">
        <v>26</v>
      </c>
      <c r="G72" s="19">
        <v>776000</v>
      </c>
      <c r="H72" s="19">
        <v>394970</v>
      </c>
      <c r="I72" s="20">
        <f>H72/G72*100</f>
        <v>50.898195876288653</v>
      </c>
      <c r="J72" s="19">
        <v>789942</v>
      </c>
      <c r="K72" s="19">
        <v>186328</v>
      </c>
      <c r="L72" s="68">
        <f>G72-K72</f>
        <v>589672</v>
      </c>
      <c r="M72" s="68">
        <v>586033</v>
      </c>
      <c r="N72" s="63">
        <f>L72/M72</f>
        <v>1.0062095479264819</v>
      </c>
      <c r="O72" s="21">
        <v>3104</v>
      </c>
      <c r="P72" s="22">
        <f>L72/O72</f>
        <v>189.97164948453607</v>
      </c>
      <c r="Q72" s="44" t="s">
        <v>1988</v>
      </c>
      <c r="R72" s="17" t="s">
        <v>28</v>
      </c>
      <c r="S72" s="19">
        <v>186328</v>
      </c>
      <c r="T72" s="17" t="s">
        <v>1989</v>
      </c>
      <c r="U72" s="17" t="s">
        <v>30</v>
      </c>
      <c r="V72" s="17">
        <v>71</v>
      </c>
      <c r="W72" s="23" t="s">
        <v>31</v>
      </c>
    </row>
    <row r="73" spans="1:23" ht="15.75" thickBot="1" x14ac:dyDescent="0.3">
      <c r="A73" s="38"/>
      <c r="B73" s="32"/>
      <c r="C73" s="33"/>
      <c r="D73" s="34"/>
      <c r="E73" s="32"/>
      <c r="F73" s="32"/>
      <c r="G73" s="34"/>
      <c r="H73" s="34"/>
      <c r="I73" s="35"/>
      <c r="J73" s="34"/>
      <c r="K73" s="34"/>
      <c r="L73" s="70">
        <f>SUM(L71:L72)</f>
        <v>1202344</v>
      </c>
      <c r="M73" s="70">
        <f>SUM(M71:M72)</f>
        <v>1172066</v>
      </c>
      <c r="N73" s="65">
        <f>L73/M73</f>
        <v>1.0258330162294615</v>
      </c>
      <c r="O73" s="36"/>
      <c r="P73" s="37"/>
      <c r="Q73" s="46"/>
      <c r="R73" s="32"/>
      <c r="S73" s="34"/>
      <c r="T73" s="32"/>
      <c r="U73" s="32"/>
      <c r="V73" s="32"/>
      <c r="W73" s="39"/>
    </row>
    <row r="74" spans="1:23" ht="15.75" thickTop="1" x14ac:dyDescent="0.25">
      <c r="A74" s="16"/>
      <c r="B74" s="17"/>
      <c r="C74" s="18"/>
      <c r="D74" s="19"/>
      <c r="E74" s="17"/>
      <c r="F74" s="17"/>
      <c r="G74" s="19"/>
      <c r="H74" s="19"/>
      <c r="I74" s="20"/>
      <c r="J74" s="19"/>
      <c r="K74" s="19"/>
      <c r="L74" s="68"/>
      <c r="M74" s="68"/>
      <c r="N74" s="63"/>
      <c r="O74" s="21"/>
      <c r="P74" s="22"/>
      <c r="Q74" s="44"/>
      <c r="R74" s="17"/>
      <c r="S74" s="19"/>
      <c r="T74" s="17"/>
      <c r="U74" s="17"/>
      <c r="V74" s="17"/>
      <c r="W74" s="23"/>
    </row>
    <row r="75" spans="1:23" x14ac:dyDescent="0.25">
      <c r="A75" s="16" t="s">
        <v>1990</v>
      </c>
      <c r="B75" s="17"/>
      <c r="C75" s="18"/>
      <c r="D75" s="19"/>
      <c r="E75" s="17"/>
      <c r="F75" s="17"/>
      <c r="G75" s="19"/>
      <c r="H75" s="19"/>
      <c r="I75" s="20"/>
      <c r="J75" s="19"/>
      <c r="K75" s="19"/>
      <c r="L75" s="68"/>
      <c r="M75" s="68"/>
      <c r="N75" s="63"/>
      <c r="O75" s="21"/>
      <c r="P75" s="22"/>
      <c r="Q75" s="44"/>
      <c r="R75" s="17"/>
      <c r="S75" s="19"/>
      <c r="T75" s="17"/>
      <c r="U75" s="17"/>
      <c r="V75" s="17"/>
      <c r="W75" s="23"/>
    </row>
    <row r="76" spans="1:23" x14ac:dyDescent="0.25">
      <c r="A76" s="16" t="s">
        <v>1991</v>
      </c>
      <c r="B76" s="17" t="s">
        <v>1992</v>
      </c>
      <c r="C76" s="18">
        <v>45278</v>
      </c>
      <c r="D76" s="19">
        <v>510000</v>
      </c>
      <c r="E76" s="17" t="s">
        <v>25</v>
      </c>
      <c r="F76" s="17" t="s">
        <v>26</v>
      </c>
      <c r="G76" s="19">
        <v>510000</v>
      </c>
      <c r="H76" s="19">
        <v>272700</v>
      </c>
      <c r="I76" s="20">
        <f>H76/G76*100</f>
        <v>53.470588235294116</v>
      </c>
      <c r="J76" s="19">
        <v>545391</v>
      </c>
      <c r="K76" s="19">
        <v>198895</v>
      </c>
      <c r="L76" s="68">
        <f>G76-K76</f>
        <v>311105</v>
      </c>
      <c r="M76" s="68">
        <v>339701</v>
      </c>
      <c r="N76" s="63">
        <f>L76/M76</f>
        <v>0.91582008884283528</v>
      </c>
      <c r="O76" s="21">
        <v>2156</v>
      </c>
      <c r="P76" s="22">
        <f>L76/O76</f>
        <v>144.29730983302412</v>
      </c>
      <c r="Q76" s="44" t="s">
        <v>1988</v>
      </c>
      <c r="R76" s="17" t="s">
        <v>97</v>
      </c>
      <c r="S76" s="19">
        <v>198895</v>
      </c>
      <c r="T76" s="17" t="s">
        <v>1989</v>
      </c>
      <c r="U76" s="17" t="s">
        <v>30</v>
      </c>
      <c r="V76" s="17">
        <v>53</v>
      </c>
      <c r="W76" s="23" t="s">
        <v>31</v>
      </c>
    </row>
    <row r="77" spans="1:23" x14ac:dyDescent="0.25">
      <c r="A77" s="16" t="s">
        <v>1993</v>
      </c>
      <c r="B77" s="17" t="s">
        <v>1994</v>
      </c>
      <c r="C77" s="18">
        <v>45069</v>
      </c>
      <c r="D77" s="19">
        <v>618000</v>
      </c>
      <c r="E77" s="17" t="s">
        <v>25</v>
      </c>
      <c r="F77" s="17" t="s">
        <v>26</v>
      </c>
      <c r="G77" s="19">
        <v>618000</v>
      </c>
      <c r="H77" s="19">
        <v>312860</v>
      </c>
      <c r="I77" s="20">
        <f>H77/G77*100</f>
        <v>50.624595469255659</v>
      </c>
      <c r="J77" s="19">
        <v>625713</v>
      </c>
      <c r="K77" s="19">
        <v>203578</v>
      </c>
      <c r="L77" s="68">
        <f>G77-K77</f>
        <v>414422</v>
      </c>
      <c r="M77" s="68">
        <v>413857</v>
      </c>
      <c r="N77" s="63">
        <f>L77/M77</f>
        <v>1.0013652058561291</v>
      </c>
      <c r="O77" s="21">
        <v>1950</v>
      </c>
      <c r="P77" s="22">
        <f>L77/O77</f>
        <v>212.52410256410258</v>
      </c>
      <c r="Q77" s="44" t="s">
        <v>1988</v>
      </c>
      <c r="R77" s="17" t="s">
        <v>97</v>
      </c>
      <c r="S77" s="19">
        <v>203578</v>
      </c>
      <c r="T77" s="17" t="s">
        <v>1989</v>
      </c>
      <c r="U77" s="17" t="s">
        <v>30</v>
      </c>
      <c r="V77" s="17">
        <v>58</v>
      </c>
      <c r="W77" s="23" t="s">
        <v>31</v>
      </c>
    </row>
    <row r="78" spans="1:23" x14ac:dyDescent="0.25">
      <c r="A78" s="16" t="s">
        <v>1995</v>
      </c>
      <c r="B78" s="17" t="s">
        <v>1996</v>
      </c>
      <c r="C78" s="18">
        <v>45051</v>
      </c>
      <c r="D78" s="19">
        <v>550000</v>
      </c>
      <c r="E78" s="17" t="s">
        <v>36</v>
      </c>
      <c r="F78" s="17" t="s">
        <v>26</v>
      </c>
      <c r="G78" s="19">
        <v>550000</v>
      </c>
      <c r="H78" s="19">
        <v>277210</v>
      </c>
      <c r="I78" s="20">
        <f>H78/G78*100</f>
        <v>50.401818181818179</v>
      </c>
      <c r="J78" s="19">
        <v>554427</v>
      </c>
      <c r="K78" s="19">
        <v>199047</v>
      </c>
      <c r="L78" s="68">
        <f>G78-K78</f>
        <v>350953</v>
      </c>
      <c r="M78" s="68">
        <v>348411</v>
      </c>
      <c r="N78" s="63">
        <f>L78/M78</f>
        <v>1.0072959808961255</v>
      </c>
      <c r="O78" s="21">
        <v>2680</v>
      </c>
      <c r="P78" s="22">
        <f>L78/O78</f>
        <v>130.95261194029851</v>
      </c>
      <c r="Q78" s="44" t="s">
        <v>1988</v>
      </c>
      <c r="R78" s="17" t="s">
        <v>97</v>
      </c>
      <c r="S78" s="19">
        <v>199047</v>
      </c>
      <c r="T78" s="17" t="s">
        <v>1989</v>
      </c>
      <c r="U78" s="17" t="s">
        <v>30</v>
      </c>
      <c r="V78" s="17">
        <v>51</v>
      </c>
      <c r="W78" s="23" t="s">
        <v>31</v>
      </c>
    </row>
    <row r="79" spans="1:23" ht="15.75" thickBot="1" x14ac:dyDescent="0.3">
      <c r="A79" s="38"/>
      <c r="B79" s="32"/>
      <c r="C79" s="33"/>
      <c r="D79" s="34"/>
      <c r="E79" s="32"/>
      <c r="F79" s="32"/>
      <c r="G79" s="34"/>
      <c r="H79" s="34"/>
      <c r="I79" s="35"/>
      <c r="J79" s="34"/>
      <c r="K79" s="34"/>
      <c r="L79" s="70">
        <f>SUM(L76:L78)</f>
        <v>1076480</v>
      </c>
      <c r="M79" s="70">
        <f>SUM(M76:M78)</f>
        <v>1101969</v>
      </c>
      <c r="N79" s="65">
        <f>L79/M79</f>
        <v>0.97686958526056544</v>
      </c>
      <c r="O79" s="36"/>
      <c r="P79" s="37"/>
      <c r="Q79" s="46"/>
      <c r="R79" s="32"/>
      <c r="S79" s="34"/>
      <c r="T79" s="32"/>
      <c r="U79" s="32"/>
      <c r="V79" s="32"/>
      <c r="W79" s="39"/>
    </row>
    <row r="80" spans="1:23" ht="15.75" thickTop="1" x14ac:dyDescent="0.25">
      <c r="A80" s="16"/>
      <c r="B80" s="17"/>
      <c r="C80" s="18"/>
      <c r="D80" s="19"/>
      <c r="E80" s="17"/>
      <c r="F80" s="17"/>
      <c r="G80" s="19"/>
      <c r="H80" s="19"/>
      <c r="I80" s="20"/>
      <c r="J80" s="19"/>
      <c r="K80" s="19"/>
      <c r="L80" s="68"/>
      <c r="M80" s="68"/>
      <c r="N80" s="63"/>
      <c r="O80" s="21"/>
      <c r="P80" s="22"/>
      <c r="Q80" s="44"/>
      <c r="R80" s="17"/>
      <c r="S80" s="19"/>
      <c r="T80" s="17"/>
      <c r="U80" s="17"/>
      <c r="V80" s="17"/>
      <c r="W80" s="23"/>
    </row>
    <row r="81" spans="1:23" x14ac:dyDescent="0.25">
      <c r="A81" s="40" t="s">
        <v>1997</v>
      </c>
      <c r="B81" s="17"/>
      <c r="C81" s="18"/>
      <c r="D81" s="19"/>
      <c r="E81" s="17"/>
      <c r="F81" s="17"/>
      <c r="G81" s="19"/>
      <c r="H81" s="19"/>
      <c r="I81" s="20"/>
      <c r="J81" s="19"/>
      <c r="K81" s="19"/>
      <c r="L81" s="68"/>
      <c r="M81" s="68"/>
      <c r="N81" s="63"/>
      <c r="O81" s="21"/>
      <c r="P81" s="22"/>
      <c r="Q81" s="44"/>
      <c r="R81" s="17"/>
      <c r="S81" s="19"/>
      <c r="T81" s="17"/>
      <c r="U81" s="17"/>
      <c r="V81" s="17"/>
      <c r="W81" s="23"/>
    </row>
    <row r="82" spans="1:23" x14ac:dyDescent="0.25">
      <c r="A82" s="16" t="s">
        <v>1998</v>
      </c>
      <c r="B82" s="17" t="s">
        <v>1999</v>
      </c>
      <c r="C82" s="18">
        <v>45215</v>
      </c>
      <c r="D82" s="19">
        <v>555000</v>
      </c>
      <c r="E82" s="17" t="s">
        <v>25</v>
      </c>
      <c r="F82" s="17" t="s">
        <v>26</v>
      </c>
      <c r="G82" s="19">
        <v>555000</v>
      </c>
      <c r="H82" s="19">
        <v>291400</v>
      </c>
      <c r="I82" s="20">
        <f>H82/G82*100</f>
        <v>52.504504504504503</v>
      </c>
      <c r="J82" s="19">
        <v>582790</v>
      </c>
      <c r="K82" s="19">
        <v>181035</v>
      </c>
      <c r="L82" s="68">
        <f>G82-K82</f>
        <v>373965</v>
      </c>
      <c r="M82" s="68">
        <v>386302</v>
      </c>
      <c r="N82" s="63">
        <f>L82/M82</f>
        <v>0.968063846420676</v>
      </c>
      <c r="O82" s="21">
        <v>2448</v>
      </c>
      <c r="P82" s="22">
        <f>L82/O82</f>
        <v>152.76348039215685</v>
      </c>
      <c r="Q82" s="44" t="s">
        <v>1988</v>
      </c>
      <c r="R82" s="17" t="s">
        <v>85</v>
      </c>
      <c r="S82" s="19">
        <v>181035</v>
      </c>
      <c r="T82" s="17" t="s">
        <v>1989</v>
      </c>
      <c r="U82" s="17" t="s">
        <v>30</v>
      </c>
      <c r="V82" s="17">
        <v>56</v>
      </c>
      <c r="W82" s="23" t="s">
        <v>31</v>
      </c>
    </row>
    <row r="83" spans="1:23" x14ac:dyDescent="0.25">
      <c r="A83" s="16" t="s">
        <v>2000</v>
      </c>
      <c r="B83" s="17" t="s">
        <v>2001</v>
      </c>
      <c r="C83" s="18">
        <v>45133</v>
      </c>
      <c r="D83" s="19">
        <v>720000</v>
      </c>
      <c r="E83" s="17" t="s">
        <v>36</v>
      </c>
      <c r="F83" s="17" t="s">
        <v>26</v>
      </c>
      <c r="G83" s="19">
        <v>720000</v>
      </c>
      <c r="H83" s="19">
        <v>304290</v>
      </c>
      <c r="I83" s="20">
        <f>H83/G83*100</f>
        <v>42.262499999999996</v>
      </c>
      <c r="J83" s="19">
        <v>608582</v>
      </c>
      <c r="K83" s="19">
        <v>184373</v>
      </c>
      <c r="L83" s="68">
        <f>G83-K83</f>
        <v>535627</v>
      </c>
      <c r="M83" s="68">
        <v>407893</v>
      </c>
      <c r="N83" s="63">
        <f>L83/M83</f>
        <v>1.3131556560176321</v>
      </c>
      <c r="O83" s="21">
        <v>2705</v>
      </c>
      <c r="P83" s="22">
        <f>L83/O83</f>
        <v>198.01367837338262</v>
      </c>
      <c r="Q83" s="44" t="s">
        <v>1988</v>
      </c>
      <c r="R83" s="17" t="s">
        <v>85</v>
      </c>
      <c r="S83" s="19">
        <v>181885</v>
      </c>
      <c r="T83" s="17" t="s">
        <v>1989</v>
      </c>
      <c r="U83" s="17" t="s">
        <v>30</v>
      </c>
      <c r="V83" s="17">
        <v>60</v>
      </c>
      <c r="W83" s="23" t="s">
        <v>31</v>
      </c>
    </row>
    <row r="84" spans="1:23" x14ac:dyDescent="0.25">
      <c r="A84" s="16" t="s">
        <v>2002</v>
      </c>
      <c r="B84" s="17" t="s">
        <v>2003</v>
      </c>
      <c r="C84" s="18">
        <v>45468</v>
      </c>
      <c r="D84" s="19">
        <v>734900</v>
      </c>
      <c r="E84" s="17" t="s">
        <v>25</v>
      </c>
      <c r="F84" s="17" t="s">
        <v>26</v>
      </c>
      <c r="G84" s="19">
        <v>734900</v>
      </c>
      <c r="H84" s="19">
        <v>347210</v>
      </c>
      <c r="I84" s="20">
        <f>H84/G84*100</f>
        <v>47.245883793713425</v>
      </c>
      <c r="J84" s="19">
        <v>694428</v>
      </c>
      <c r="K84" s="19">
        <v>185553</v>
      </c>
      <c r="L84" s="68">
        <f>G84-K84</f>
        <v>549347</v>
      </c>
      <c r="M84" s="68">
        <v>489302</v>
      </c>
      <c r="N84" s="63">
        <f>L84/M84</f>
        <v>1.1227156234799776</v>
      </c>
      <c r="O84" s="21">
        <v>2788</v>
      </c>
      <c r="P84" s="22">
        <f>L84/O84</f>
        <v>197.03981348637015</v>
      </c>
      <c r="Q84" s="44" t="s">
        <v>1988</v>
      </c>
      <c r="R84" s="17" t="s">
        <v>85</v>
      </c>
      <c r="S84" s="19">
        <v>183714</v>
      </c>
      <c r="T84" s="17" t="s">
        <v>1989</v>
      </c>
      <c r="U84" s="17" t="s">
        <v>30</v>
      </c>
      <c r="V84" s="17">
        <v>67</v>
      </c>
      <c r="W84" s="23" t="s">
        <v>31</v>
      </c>
    </row>
    <row r="85" spans="1:23" ht="15.75" thickBot="1" x14ac:dyDescent="0.3">
      <c r="A85" s="24"/>
      <c r="B85" s="25"/>
      <c r="C85" s="26"/>
      <c r="D85" s="27"/>
      <c r="E85" s="25"/>
      <c r="F85" s="25"/>
      <c r="G85" s="27"/>
      <c r="H85" s="27"/>
      <c r="I85" s="28"/>
      <c r="J85" s="27"/>
      <c r="K85" s="27"/>
      <c r="L85" s="69">
        <f>SUM(L82:L84)</f>
        <v>1458939</v>
      </c>
      <c r="M85" s="69">
        <f>SUM(M82:M84)</f>
        <v>1283497</v>
      </c>
      <c r="N85" s="64">
        <f>L85/M85</f>
        <v>1.1366906194560642</v>
      </c>
      <c r="O85" s="29"/>
      <c r="P85" s="30"/>
      <c r="Q85" s="45"/>
      <c r="R85" s="25"/>
      <c r="S85" s="27"/>
      <c r="T85" s="25"/>
      <c r="U85" s="25"/>
      <c r="V85" s="25"/>
      <c r="W85" s="3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32E0-3C78-47E6-82BB-7B7CE475A11F}">
  <dimension ref="A1:W77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0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9.42578125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2004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2005</v>
      </c>
      <c r="B3" s="9" t="s">
        <v>2006</v>
      </c>
      <c r="C3" s="10">
        <v>45593</v>
      </c>
      <c r="D3" s="11">
        <v>695000</v>
      </c>
      <c r="E3" s="9" t="s">
        <v>25</v>
      </c>
      <c r="F3" s="9" t="s">
        <v>26</v>
      </c>
      <c r="G3" s="11">
        <v>695000</v>
      </c>
      <c r="H3" s="11">
        <v>350960</v>
      </c>
      <c r="I3" s="12">
        <f>H3/G3*100</f>
        <v>50.497841726618709</v>
      </c>
      <c r="J3" s="11">
        <v>701920</v>
      </c>
      <c r="K3" s="11">
        <v>185269</v>
      </c>
      <c r="L3" s="67">
        <f>G3-K3</f>
        <v>509731</v>
      </c>
      <c r="M3" s="67">
        <v>374384</v>
      </c>
      <c r="N3" s="62">
        <f>L3/M3</f>
        <v>1.3615191888542246</v>
      </c>
      <c r="O3" s="13">
        <v>3172</v>
      </c>
      <c r="P3" s="14">
        <f>L3/O3</f>
        <v>160.6970365699874</v>
      </c>
      <c r="Q3" s="43" t="s">
        <v>2007</v>
      </c>
      <c r="R3" s="9" t="s">
        <v>28</v>
      </c>
      <c r="S3" s="11">
        <v>180556</v>
      </c>
      <c r="T3" s="9" t="s">
        <v>2008</v>
      </c>
      <c r="U3" s="9" t="s">
        <v>30</v>
      </c>
      <c r="V3" s="9">
        <v>44</v>
      </c>
      <c r="W3" s="15" t="s">
        <v>31</v>
      </c>
    </row>
    <row r="4" spans="1:23" ht="15.75" thickBot="1" x14ac:dyDescent="0.3">
      <c r="A4" s="38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SUM(L3)</f>
        <v>509731</v>
      </c>
      <c r="M4" s="70">
        <f>SUM(M3)</f>
        <v>374384</v>
      </c>
      <c r="N4" s="65">
        <f>L4/M4</f>
        <v>1.3615191888542246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ht="15.75" thickTop="1" x14ac:dyDescent="0.25">
      <c r="A5" s="16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23"/>
    </row>
    <row r="6" spans="1:23" x14ac:dyDescent="0.25">
      <c r="A6" s="16" t="s">
        <v>2009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16" t="s">
        <v>2010</v>
      </c>
      <c r="B7" s="17" t="s">
        <v>2011</v>
      </c>
      <c r="C7" s="18">
        <v>45471</v>
      </c>
      <c r="D7" s="19">
        <v>912500</v>
      </c>
      <c r="E7" s="17" t="s">
        <v>25</v>
      </c>
      <c r="F7" s="17" t="s">
        <v>26</v>
      </c>
      <c r="G7" s="19">
        <v>912500</v>
      </c>
      <c r="H7" s="19">
        <v>564690</v>
      </c>
      <c r="I7" s="20">
        <f>H7/G7*100</f>
        <v>61.883835616438354</v>
      </c>
      <c r="J7" s="19">
        <v>1129375</v>
      </c>
      <c r="K7" s="19">
        <v>170537</v>
      </c>
      <c r="L7" s="68">
        <f>G7-K7</f>
        <v>741963</v>
      </c>
      <c r="M7" s="68">
        <v>665859</v>
      </c>
      <c r="N7" s="63">
        <f>L7/M7</f>
        <v>1.1142944677476763</v>
      </c>
      <c r="O7" s="21">
        <v>2770</v>
      </c>
      <c r="P7" s="22">
        <f>L7/O7</f>
        <v>267.85667870036099</v>
      </c>
      <c r="Q7" s="44" t="s">
        <v>2007</v>
      </c>
      <c r="R7" s="17" t="s">
        <v>97</v>
      </c>
      <c r="S7" s="19">
        <v>170537</v>
      </c>
      <c r="T7" s="17" t="s">
        <v>2008</v>
      </c>
      <c r="U7" s="17" t="s">
        <v>30</v>
      </c>
      <c r="V7" s="17">
        <v>64</v>
      </c>
      <c r="W7" s="23" t="s">
        <v>31</v>
      </c>
    </row>
    <row r="8" spans="1:23" x14ac:dyDescent="0.25">
      <c r="A8" s="16" t="s">
        <v>2012</v>
      </c>
      <c r="B8" s="17" t="s">
        <v>2013</v>
      </c>
      <c r="C8" s="18">
        <v>45456</v>
      </c>
      <c r="D8" s="19">
        <v>1005000</v>
      </c>
      <c r="E8" s="17" t="s">
        <v>25</v>
      </c>
      <c r="F8" s="17" t="s">
        <v>26</v>
      </c>
      <c r="G8" s="19">
        <v>1005000</v>
      </c>
      <c r="H8" s="19">
        <v>580620</v>
      </c>
      <c r="I8" s="20">
        <f>H8/G8*100</f>
        <v>57.773134328358211</v>
      </c>
      <c r="J8" s="19">
        <v>1161249</v>
      </c>
      <c r="K8" s="19">
        <v>211458</v>
      </c>
      <c r="L8" s="68">
        <f>G8-K8</f>
        <v>793542</v>
      </c>
      <c r="M8" s="68">
        <v>659577</v>
      </c>
      <c r="N8" s="63">
        <f>L8/M8</f>
        <v>1.2031074461359326</v>
      </c>
      <c r="O8" s="21">
        <v>3898</v>
      </c>
      <c r="P8" s="22">
        <f>L8/O8</f>
        <v>203.5767060030785</v>
      </c>
      <c r="Q8" s="44" t="s">
        <v>2007</v>
      </c>
      <c r="R8" s="17" t="s">
        <v>97</v>
      </c>
      <c r="S8" s="19">
        <v>206202</v>
      </c>
      <c r="T8" s="17" t="s">
        <v>2008</v>
      </c>
      <c r="U8" s="17" t="s">
        <v>30</v>
      </c>
      <c r="V8" s="17">
        <v>56</v>
      </c>
      <c r="W8" s="23" t="s">
        <v>31</v>
      </c>
    </row>
    <row r="9" spans="1:23" x14ac:dyDescent="0.25">
      <c r="A9" s="16" t="s">
        <v>2014</v>
      </c>
      <c r="B9" s="17" t="s">
        <v>2015</v>
      </c>
      <c r="C9" s="18">
        <v>45723</v>
      </c>
      <c r="D9" s="19">
        <v>1490000</v>
      </c>
      <c r="E9" s="17" t="s">
        <v>36</v>
      </c>
      <c r="F9" s="17" t="s">
        <v>26</v>
      </c>
      <c r="G9" s="19">
        <v>1490000</v>
      </c>
      <c r="H9" s="19">
        <v>603890</v>
      </c>
      <c r="I9" s="20">
        <f>H9/G9*100</f>
        <v>40.529530201342283</v>
      </c>
      <c r="J9" s="19">
        <v>1207771</v>
      </c>
      <c r="K9" s="19">
        <v>198432</v>
      </c>
      <c r="L9" s="68">
        <f>G9-K9</f>
        <v>1291568</v>
      </c>
      <c r="M9" s="68">
        <v>700929</v>
      </c>
      <c r="N9" s="63">
        <f>L9/M9</f>
        <v>1.8426516808407127</v>
      </c>
      <c r="O9" s="21">
        <v>3170</v>
      </c>
      <c r="P9" s="22">
        <f>L9/O9</f>
        <v>407.43470031545741</v>
      </c>
      <c r="Q9" s="44" t="s">
        <v>2007</v>
      </c>
      <c r="R9" s="17" t="s">
        <v>97</v>
      </c>
      <c r="S9" s="19">
        <v>190738</v>
      </c>
      <c r="T9" s="17" t="s">
        <v>2008</v>
      </c>
      <c r="U9" s="17" t="s">
        <v>30</v>
      </c>
      <c r="V9" s="17">
        <v>65</v>
      </c>
      <c r="W9" s="23" t="s">
        <v>31</v>
      </c>
    </row>
    <row r="10" spans="1:23" x14ac:dyDescent="0.25">
      <c r="A10" s="16" t="s">
        <v>2016</v>
      </c>
      <c r="B10" s="17" t="s">
        <v>2017</v>
      </c>
      <c r="C10" s="18">
        <v>45463</v>
      </c>
      <c r="D10" s="19">
        <v>1150000</v>
      </c>
      <c r="E10" s="17" t="s">
        <v>25</v>
      </c>
      <c r="F10" s="17" t="s">
        <v>26</v>
      </c>
      <c r="G10" s="19">
        <v>1150000</v>
      </c>
      <c r="H10" s="19">
        <v>553360</v>
      </c>
      <c r="I10" s="20">
        <f>H10/G10*100</f>
        <v>48.118260869565219</v>
      </c>
      <c r="J10" s="19">
        <v>1106711</v>
      </c>
      <c r="K10" s="19">
        <v>197638</v>
      </c>
      <c r="L10" s="68">
        <f>G10-K10</f>
        <v>952362</v>
      </c>
      <c r="M10" s="68">
        <v>631300</v>
      </c>
      <c r="N10" s="63">
        <f>L10/M10</f>
        <v>1.5085727863139553</v>
      </c>
      <c r="O10" s="21">
        <v>4032</v>
      </c>
      <c r="P10" s="22">
        <f>L10/O10</f>
        <v>236.20089285714286</v>
      </c>
      <c r="Q10" s="44" t="s">
        <v>2007</v>
      </c>
      <c r="R10" s="17" t="s">
        <v>97</v>
      </c>
      <c r="S10" s="19">
        <v>184368</v>
      </c>
      <c r="T10" s="17" t="s">
        <v>2008</v>
      </c>
      <c r="U10" s="17" t="s">
        <v>30</v>
      </c>
      <c r="V10" s="17">
        <v>57</v>
      </c>
      <c r="W10" s="23" t="s">
        <v>31</v>
      </c>
    </row>
    <row r="11" spans="1:23" ht="15.75" thickBot="1" x14ac:dyDescent="0.3">
      <c r="A11" s="38"/>
      <c r="B11" s="32"/>
      <c r="C11" s="33"/>
      <c r="D11" s="34"/>
      <c r="E11" s="32"/>
      <c r="F11" s="32"/>
      <c r="G11" s="34"/>
      <c r="H11" s="34"/>
      <c r="I11" s="35"/>
      <c r="J11" s="34"/>
      <c r="K11" s="34"/>
      <c r="L11" s="70">
        <f>SUM(L7:L10)</f>
        <v>3779435</v>
      </c>
      <c r="M11" s="70">
        <f>SUM(M7:M10)</f>
        <v>2657665</v>
      </c>
      <c r="N11" s="65">
        <f>L11/M11</f>
        <v>1.4220885627044793</v>
      </c>
      <c r="O11" s="36"/>
      <c r="P11" s="37"/>
      <c r="Q11" s="46"/>
      <c r="R11" s="32"/>
      <c r="S11" s="34"/>
      <c r="T11" s="32"/>
      <c r="U11" s="32"/>
      <c r="V11" s="32"/>
      <c r="W11" s="39"/>
    </row>
    <row r="12" spans="1:23" ht="15.75" thickTop="1" x14ac:dyDescent="0.25">
      <c r="A12" s="16"/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23"/>
    </row>
    <row r="13" spans="1:23" x14ac:dyDescent="0.25">
      <c r="A13" s="40" t="s">
        <v>2018</v>
      </c>
      <c r="B13" s="17"/>
      <c r="C13" s="18"/>
      <c r="D13" s="19"/>
      <c r="E13" s="17"/>
      <c r="F13" s="17"/>
      <c r="G13" s="19"/>
      <c r="H13" s="19"/>
      <c r="I13" s="20"/>
      <c r="J13" s="19"/>
      <c r="K13" s="19"/>
      <c r="L13" s="68"/>
      <c r="M13" s="68"/>
      <c r="N13" s="63"/>
      <c r="O13" s="21"/>
      <c r="P13" s="22"/>
      <c r="Q13" s="44"/>
      <c r="R13" s="17"/>
      <c r="S13" s="19"/>
      <c r="T13" s="17"/>
      <c r="U13" s="17"/>
      <c r="V13" s="17"/>
      <c r="W13" s="23"/>
    </row>
    <row r="14" spans="1:23" x14ac:dyDescent="0.25">
      <c r="A14" s="16" t="s">
        <v>2019</v>
      </c>
      <c r="B14" s="17" t="s">
        <v>2020</v>
      </c>
      <c r="C14" s="18">
        <v>45715</v>
      </c>
      <c r="D14" s="19">
        <v>526655</v>
      </c>
      <c r="E14" s="17" t="s">
        <v>358</v>
      </c>
      <c r="F14" s="17" t="s">
        <v>26</v>
      </c>
      <c r="G14" s="19">
        <v>526655</v>
      </c>
      <c r="H14" s="19">
        <v>283650</v>
      </c>
      <c r="I14" s="20">
        <f>H14/G14*100</f>
        <v>53.858788011126826</v>
      </c>
      <c r="J14" s="19">
        <v>567296</v>
      </c>
      <c r="K14" s="19">
        <v>154324</v>
      </c>
      <c r="L14" s="68">
        <f>G14-K14</f>
        <v>372331</v>
      </c>
      <c r="M14" s="68">
        <v>372046</v>
      </c>
      <c r="N14" s="63">
        <f>L14/M14</f>
        <v>1.0007660343075857</v>
      </c>
      <c r="O14" s="21">
        <v>2794</v>
      </c>
      <c r="P14" s="22">
        <f>L14/O14</f>
        <v>133.26091624910524</v>
      </c>
      <c r="Q14" s="44" t="s">
        <v>2007</v>
      </c>
      <c r="R14" s="17" t="s">
        <v>85</v>
      </c>
      <c r="S14" s="19">
        <v>154324</v>
      </c>
      <c r="T14" s="17" t="s">
        <v>2008</v>
      </c>
      <c r="U14" s="17" t="s">
        <v>30</v>
      </c>
      <c r="V14" s="17">
        <v>50</v>
      </c>
      <c r="W14" s="23" t="s">
        <v>31</v>
      </c>
    </row>
    <row r="15" spans="1:23" x14ac:dyDescent="0.25">
      <c r="A15" s="16" t="s">
        <v>2021</v>
      </c>
      <c r="B15" s="17" t="s">
        <v>2022</v>
      </c>
      <c r="C15" s="18">
        <v>45393</v>
      </c>
      <c r="D15" s="19">
        <v>680000</v>
      </c>
      <c r="E15" s="17" t="s">
        <v>25</v>
      </c>
      <c r="F15" s="17" t="s">
        <v>26</v>
      </c>
      <c r="G15" s="19">
        <v>680000</v>
      </c>
      <c r="H15" s="19">
        <v>275820</v>
      </c>
      <c r="I15" s="20">
        <f>H15/G15*100</f>
        <v>40.561764705882354</v>
      </c>
      <c r="J15" s="19">
        <v>551640</v>
      </c>
      <c r="K15" s="19">
        <v>146849</v>
      </c>
      <c r="L15" s="68">
        <f>G15-K15</f>
        <v>533151</v>
      </c>
      <c r="M15" s="68">
        <v>364676</v>
      </c>
      <c r="N15" s="63">
        <f>L15/M15</f>
        <v>1.4619854336452083</v>
      </c>
      <c r="O15" s="21">
        <v>2686</v>
      </c>
      <c r="P15" s="22">
        <f>L15/O15</f>
        <v>198.49255398361876</v>
      </c>
      <c r="Q15" s="44" t="s">
        <v>2007</v>
      </c>
      <c r="R15" s="17" t="s">
        <v>85</v>
      </c>
      <c r="S15" s="19">
        <v>146849</v>
      </c>
      <c r="T15" s="17" t="s">
        <v>2008</v>
      </c>
      <c r="U15" s="17" t="s">
        <v>30</v>
      </c>
      <c r="V15" s="17">
        <v>53</v>
      </c>
      <c r="W15" s="23" t="s">
        <v>31</v>
      </c>
    </row>
    <row r="16" spans="1:23" x14ac:dyDescent="0.25">
      <c r="A16" s="16" t="s">
        <v>2023</v>
      </c>
      <c r="B16" s="17" t="s">
        <v>2024</v>
      </c>
      <c r="C16" s="18">
        <v>45033</v>
      </c>
      <c r="D16" s="19">
        <v>725000</v>
      </c>
      <c r="E16" s="17" t="s">
        <v>25</v>
      </c>
      <c r="F16" s="17" t="s">
        <v>26</v>
      </c>
      <c r="G16" s="19">
        <v>725000</v>
      </c>
      <c r="H16" s="19">
        <v>458610</v>
      </c>
      <c r="I16" s="20">
        <f>H16/G16*100</f>
        <v>63.256551724137935</v>
      </c>
      <c r="J16" s="19">
        <v>917216</v>
      </c>
      <c r="K16" s="19">
        <v>227601</v>
      </c>
      <c r="L16" s="68">
        <f>G16-K16</f>
        <v>497399</v>
      </c>
      <c r="M16" s="68">
        <v>621274</v>
      </c>
      <c r="N16" s="63">
        <f>L16/M16</f>
        <v>0.80061132447197214</v>
      </c>
      <c r="O16" s="21">
        <v>3722</v>
      </c>
      <c r="P16" s="22">
        <f>L16/O16</f>
        <v>133.63756045137023</v>
      </c>
      <c r="Q16" s="44" t="s">
        <v>2007</v>
      </c>
      <c r="R16" s="17" t="s">
        <v>85</v>
      </c>
      <c r="S16" s="19">
        <v>227601</v>
      </c>
      <c r="T16" s="17" t="s">
        <v>2008</v>
      </c>
      <c r="U16" s="17" t="s">
        <v>30</v>
      </c>
      <c r="V16" s="17">
        <v>58</v>
      </c>
      <c r="W16" s="23" t="s">
        <v>31</v>
      </c>
    </row>
    <row r="17" spans="1:23" x14ac:dyDescent="0.25">
      <c r="A17" s="16" t="s">
        <v>2025</v>
      </c>
      <c r="B17" s="17" t="s">
        <v>2026</v>
      </c>
      <c r="C17" s="18">
        <v>45083</v>
      </c>
      <c r="D17" s="19">
        <v>780000</v>
      </c>
      <c r="E17" s="17" t="s">
        <v>25</v>
      </c>
      <c r="F17" s="17" t="s">
        <v>26</v>
      </c>
      <c r="G17" s="19">
        <v>780000</v>
      </c>
      <c r="H17" s="19">
        <v>305320</v>
      </c>
      <c r="I17" s="20">
        <f>H17/G17*100</f>
        <v>39.143589743589743</v>
      </c>
      <c r="J17" s="19">
        <v>610646</v>
      </c>
      <c r="K17" s="19">
        <v>191882</v>
      </c>
      <c r="L17" s="68">
        <f>G17-K17</f>
        <v>588118</v>
      </c>
      <c r="M17" s="68">
        <v>377264</v>
      </c>
      <c r="N17" s="63">
        <f>L17/M17</f>
        <v>1.5589030493235507</v>
      </c>
      <c r="O17" s="21">
        <v>2406</v>
      </c>
      <c r="P17" s="22">
        <f>L17/O17</f>
        <v>244.43807148794679</v>
      </c>
      <c r="Q17" s="44" t="s">
        <v>2007</v>
      </c>
      <c r="R17" s="17" t="s">
        <v>85</v>
      </c>
      <c r="S17" s="19">
        <v>191882</v>
      </c>
      <c r="T17" s="17" t="s">
        <v>2008</v>
      </c>
      <c r="U17" s="17" t="s">
        <v>30</v>
      </c>
      <c r="V17" s="17">
        <v>50</v>
      </c>
      <c r="W17" s="23" t="s">
        <v>31</v>
      </c>
    </row>
    <row r="18" spans="1:23" ht="15.75" thickBot="1" x14ac:dyDescent="0.3">
      <c r="A18" s="24"/>
      <c r="B18" s="25"/>
      <c r="C18" s="26"/>
      <c r="D18" s="27"/>
      <c r="E18" s="25"/>
      <c r="F18" s="25"/>
      <c r="G18" s="27"/>
      <c r="H18" s="27"/>
      <c r="I18" s="28"/>
      <c r="J18" s="27"/>
      <c r="K18" s="27"/>
      <c r="L18" s="69">
        <f>SUM(L14:L17)</f>
        <v>1990999</v>
      </c>
      <c r="M18" s="69">
        <f>SUM(M14:M17)</f>
        <v>1735260</v>
      </c>
      <c r="N18" s="64">
        <f>L18/M18</f>
        <v>1.1473779145488283</v>
      </c>
      <c r="O18" s="29"/>
      <c r="P18" s="30"/>
      <c r="Q18" s="45"/>
      <c r="R18" s="25"/>
      <c r="S18" s="27"/>
      <c r="T18" s="25"/>
      <c r="U18" s="25"/>
      <c r="V18" s="25"/>
      <c r="W18" s="31"/>
    </row>
    <row r="19" spans="1:23" x14ac:dyDescent="0.25">
      <c r="A19" s="17"/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17"/>
    </row>
    <row r="20" spans="1:23" ht="15.75" thickBot="1" x14ac:dyDescent="0.3">
      <c r="A20" s="17" t="s">
        <v>2027</v>
      </c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17"/>
    </row>
    <row r="21" spans="1:23" x14ac:dyDescent="0.25">
      <c r="A21" s="8" t="s">
        <v>2028</v>
      </c>
      <c r="B21" s="9" t="s">
        <v>2029</v>
      </c>
      <c r="C21" s="10">
        <v>45366</v>
      </c>
      <c r="D21" s="11">
        <v>2795000</v>
      </c>
      <c r="E21" s="9" t="s">
        <v>25</v>
      </c>
      <c r="F21" s="9" t="s">
        <v>26</v>
      </c>
      <c r="G21" s="11">
        <v>2795000</v>
      </c>
      <c r="H21" s="11">
        <v>1206160</v>
      </c>
      <c r="I21" s="12">
        <f>H21/G21*100</f>
        <v>43.154203935599284</v>
      </c>
      <c r="J21" s="11">
        <v>2412316</v>
      </c>
      <c r="K21" s="11">
        <v>185890</v>
      </c>
      <c r="L21" s="67">
        <f>G21-K21</f>
        <v>2609110</v>
      </c>
      <c r="M21" s="67">
        <v>1590304</v>
      </c>
      <c r="N21" s="62">
        <f>L21/M21</f>
        <v>1.6406360041853634</v>
      </c>
      <c r="O21" s="13">
        <v>6391</v>
      </c>
      <c r="P21" s="14">
        <f>L21/O21</f>
        <v>408.24753559693318</v>
      </c>
      <c r="Q21" s="43" t="s">
        <v>2030</v>
      </c>
      <c r="R21" s="9" t="s">
        <v>28</v>
      </c>
      <c r="S21" s="11">
        <v>178525</v>
      </c>
      <c r="T21" s="9" t="s">
        <v>2008</v>
      </c>
      <c r="U21" s="9" t="s">
        <v>30</v>
      </c>
      <c r="V21" s="9">
        <v>67</v>
      </c>
      <c r="W21" s="15" t="s">
        <v>31</v>
      </c>
    </row>
    <row r="22" spans="1:23" ht="15.75" thickBot="1" x14ac:dyDescent="0.3">
      <c r="A22" s="24"/>
      <c r="B22" s="25"/>
      <c r="C22" s="26"/>
      <c r="D22" s="27"/>
      <c r="E22" s="25"/>
      <c r="F22" s="25"/>
      <c r="G22" s="27"/>
      <c r="H22" s="27"/>
      <c r="I22" s="28"/>
      <c r="J22" s="27"/>
      <c r="K22" s="27"/>
      <c r="L22" s="69">
        <f>SUM(L21)</f>
        <v>2609110</v>
      </c>
      <c r="M22" s="69">
        <f>SUM(M21)</f>
        <v>1590304</v>
      </c>
      <c r="N22" s="64">
        <f>L22/M22</f>
        <v>1.6406360041853634</v>
      </c>
      <c r="O22" s="29"/>
      <c r="P22" s="30"/>
      <c r="Q22" s="45"/>
      <c r="R22" s="25"/>
      <c r="S22" s="27"/>
      <c r="T22" s="25"/>
      <c r="U22" s="25"/>
      <c r="V22" s="25"/>
      <c r="W22" s="31"/>
    </row>
    <row r="23" spans="1:23" x14ac:dyDescent="0.25">
      <c r="A23" s="17"/>
      <c r="B23" s="17"/>
      <c r="C23" s="18"/>
      <c r="D23" s="19"/>
      <c r="E23" s="17"/>
      <c r="F23" s="17"/>
      <c r="G23" s="19"/>
      <c r="H23" s="19"/>
      <c r="I23" s="20"/>
      <c r="J23" s="19"/>
      <c r="K23" s="19"/>
      <c r="L23" s="68"/>
      <c r="M23" s="68"/>
      <c r="N23" s="63"/>
      <c r="O23" s="21"/>
      <c r="P23" s="22"/>
      <c r="Q23" s="44"/>
      <c r="R23" s="17"/>
      <c r="S23" s="19"/>
      <c r="T23" s="17"/>
      <c r="U23" s="17"/>
      <c r="V23" s="17"/>
      <c r="W23" s="17"/>
    </row>
    <row r="24" spans="1:23" ht="15.75" thickBot="1" x14ac:dyDescent="0.3">
      <c r="A24" s="17" t="s">
        <v>2031</v>
      </c>
      <c r="B24" s="17"/>
      <c r="C24" s="18"/>
      <c r="D24" s="19"/>
      <c r="E24" s="17"/>
      <c r="F24" s="17"/>
      <c r="G24" s="19"/>
      <c r="H24" s="19"/>
      <c r="I24" s="20"/>
      <c r="J24" s="19"/>
      <c r="K24" s="19"/>
      <c r="L24" s="68"/>
      <c r="M24" s="68"/>
      <c r="N24" s="63"/>
      <c r="O24" s="21"/>
      <c r="P24" s="22"/>
      <c r="Q24" s="44"/>
      <c r="R24" s="17"/>
      <c r="S24" s="19"/>
      <c r="T24" s="17"/>
      <c r="U24" s="17"/>
      <c r="V24" s="17"/>
      <c r="W24" s="17"/>
    </row>
    <row r="25" spans="1:23" x14ac:dyDescent="0.25">
      <c r="A25" s="8" t="s">
        <v>2032</v>
      </c>
      <c r="B25" s="9" t="s">
        <v>2033</v>
      </c>
      <c r="C25" s="10">
        <v>45664</v>
      </c>
      <c r="D25" s="11">
        <v>1900000</v>
      </c>
      <c r="E25" s="9" t="s">
        <v>25</v>
      </c>
      <c r="F25" s="9" t="s">
        <v>26</v>
      </c>
      <c r="G25" s="11">
        <v>1900000</v>
      </c>
      <c r="H25" s="11">
        <v>1293620</v>
      </c>
      <c r="I25" s="12">
        <f>H25/G25*100</f>
        <v>68.085263157894744</v>
      </c>
      <c r="J25" s="11">
        <v>2587230</v>
      </c>
      <c r="K25" s="11">
        <v>249117</v>
      </c>
      <c r="L25" s="67">
        <f>G25-K25</f>
        <v>1650883</v>
      </c>
      <c r="M25" s="67">
        <v>1706651</v>
      </c>
      <c r="N25" s="62">
        <f>L25/M25</f>
        <v>0.96732313753661414</v>
      </c>
      <c r="O25" s="13">
        <v>6605</v>
      </c>
      <c r="P25" s="14">
        <f>L25/O25</f>
        <v>249.94443603330811</v>
      </c>
      <c r="Q25" s="43" t="s">
        <v>2034</v>
      </c>
      <c r="R25" s="9" t="s">
        <v>28</v>
      </c>
      <c r="S25" s="11">
        <v>249117</v>
      </c>
      <c r="T25" s="9" t="s">
        <v>2008</v>
      </c>
      <c r="U25" s="9" t="s">
        <v>30</v>
      </c>
      <c r="V25" s="9">
        <v>75</v>
      </c>
      <c r="W25" s="15" t="s">
        <v>31</v>
      </c>
    </row>
    <row r="26" spans="1:23" ht="15.75" thickBot="1" x14ac:dyDescent="0.3">
      <c r="A26" s="38"/>
      <c r="B26" s="32"/>
      <c r="C26" s="33"/>
      <c r="D26" s="34"/>
      <c r="E26" s="32"/>
      <c r="F26" s="32"/>
      <c r="G26" s="34"/>
      <c r="H26" s="34"/>
      <c r="I26" s="35"/>
      <c r="J26" s="34"/>
      <c r="K26" s="34"/>
      <c r="L26" s="70">
        <f>SUM(L25)</f>
        <v>1650883</v>
      </c>
      <c r="M26" s="70">
        <f>SUM(M25)</f>
        <v>1706651</v>
      </c>
      <c r="N26" s="65">
        <f>L26/M26</f>
        <v>0.96732313753661414</v>
      </c>
      <c r="O26" s="36"/>
      <c r="P26" s="37"/>
      <c r="Q26" s="46"/>
      <c r="R26" s="32"/>
      <c r="S26" s="34"/>
      <c r="T26" s="32"/>
      <c r="U26" s="32"/>
      <c r="V26" s="32"/>
      <c r="W26" s="39"/>
    </row>
    <row r="27" spans="1:23" ht="15.75" thickTop="1" x14ac:dyDescent="0.25">
      <c r="A27" s="16"/>
      <c r="B27" s="17"/>
      <c r="C27" s="18"/>
      <c r="D27" s="19"/>
      <c r="E27" s="17"/>
      <c r="F27" s="17"/>
      <c r="G27" s="19"/>
      <c r="H27" s="19"/>
      <c r="I27" s="20"/>
      <c r="J27" s="19"/>
      <c r="K27" s="19"/>
      <c r="L27" s="68"/>
      <c r="M27" s="68"/>
      <c r="N27" s="63"/>
      <c r="O27" s="21"/>
      <c r="P27" s="22"/>
      <c r="Q27" s="44"/>
      <c r="R27" s="17"/>
      <c r="S27" s="19"/>
      <c r="T27" s="17"/>
      <c r="U27" s="17"/>
      <c r="V27" s="17"/>
      <c r="W27" s="23"/>
    </row>
    <row r="28" spans="1:23" x14ac:dyDescent="0.25">
      <c r="A28" s="16" t="s">
        <v>2035</v>
      </c>
      <c r="B28" s="17"/>
      <c r="C28" s="18"/>
      <c r="D28" s="19"/>
      <c r="E28" s="17"/>
      <c r="F28" s="17"/>
      <c r="G28" s="19"/>
      <c r="H28" s="19"/>
      <c r="I28" s="20"/>
      <c r="J28" s="19"/>
      <c r="K28" s="19"/>
      <c r="L28" s="68"/>
      <c r="M28" s="68"/>
      <c r="N28" s="63"/>
      <c r="O28" s="21"/>
      <c r="P28" s="22"/>
      <c r="Q28" s="44"/>
      <c r="R28" s="17"/>
      <c r="S28" s="19"/>
      <c r="T28" s="17"/>
      <c r="U28" s="17"/>
      <c r="V28" s="17"/>
      <c r="W28" s="23"/>
    </row>
    <row r="29" spans="1:23" x14ac:dyDescent="0.25">
      <c r="A29" s="16" t="s">
        <v>2036</v>
      </c>
      <c r="B29" s="17" t="s">
        <v>2037</v>
      </c>
      <c r="C29" s="18">
        <v>45516</v>
      </c>
      <c r="D29" s="19">
        <v>1555000</v>
      </c>
      <c r="E29" s="17" t="s">
        <v>25</v>
      </c>
      <c r="F29" s="17" t="s">
        <v>26</v>
      </c>
      <c r="G29" s="19">
        <v>1555000</v>
      </c>
      <c r="H29" s="19">
        <v>825340</v>
      </c>
      <c r="I29" s="20">
        <f>H29/G29*100</f>
        <v>53.076527331189716</v>
      </c>
      <c r="J29" s="19">
        <v>1650685</v>
      </c>
      <c r="K29" s="19">
        <v>247975</v>
      </c>
      <c r="L29" s="68">
        <f>G29-K29</f>
        <v>1307025</v>
      </c>
      <c r="M29" s="68">
        <v>960760</v>
      </c>
      <c r="N29" s="63">
        <f>L29/M29</f>
        <v>1.3604073858195596</v>
      </c>
      <c r="O29" s="21">
        <v>4878</v>
      </c>
      <c r="P29" s="22">
        <f>L29/O29</f>
        <v>267.94280442804427</v>
      </c>
      <c r="Q29" s="44" t="s">
        <v>2034</v>
      </c>
      <c r="R29" s="17" t="s">
        <v>97</v>
      </c>
      <c r="S29" s="19">
        <v>237249</v>
      </c>
      <c r="T29" s="17" t="s">
        <v>2008</v>
      </c>
      <c r="U29" s="17" t="s">
        <v>30</v>
      </c>
      <c r="V29" s="17">
        <v>54</v>
      </c>
      <c r="W29" s="23" t="s">
        <v>31</v>
      </c>
    </row>
    <row r="30" spans="1:23" ht="15.75" thickBot="1" x14ac:dyDescent="0.3">
      <c r="A30" s="24"/>
      <c r="B30" s="25"/>
      <c r="C30" s="26"/>
      <c r="D30" s="27"/>
      <c r="E30" s="25"/>
      <c r="F30" s="25"/>
      <c r="G30" s="27"/>
      <c r="H30" s="27"/>
      <c r="I30" s="28"/>
      <c r="J30" s="27"/>
      <c r="K30" s="27"/>
      <c r="L30" s="69">
        <f>SUM(L29)</f>
        <v>1307025</v>
      </c>
      <c r="M30" s="69">
        <f>SUM(M29)</f>
        <v>960760</v>
      </c>
      <c r="N30" s="64">
        <f>L30/M30</f>
        <v>1.3604073858195596</v>
      </c>
      <c r="O30" s="29"/>
      <c r="P30" s="30"/>
      <c r="Q30" s="45"/>
      <c r="R30" s="25"/>
      <c r="S30" s="27"/>
      <c r="T30" s="25"/>
      <c r="U30" s="25"/>
      <c r="V30" s="25"/>
      <c r="W30" s="31"/>
    </row>
    <row r="31" spans="1:23" x14ac:dyDescent="0.25">
      <c r="A31" s="17"/>
      <c r="B31" s="17"/>
      <c r="C31" s="18"/>
      <c r="D31" s="19"/>
      <c r="E31" s="17"/>
      <c r="F31" s="17"/>
      <c r="G31" s="19"/>
      <c r="H31" s="19"/>
      <c r="I31" s="20"/>
      <c r="J31" s="19"/>
      <c r="K31" s="19"/>
      <c r="L31" s="68"/>
      <c r="M31" s="68"/>
      <c r="N31" s="63"/>
      <c r="O31" s="21"/>
      <c r="P31" s="22"/>
      <c r="Q31" s="44"/>
      <c r="R31" s="17"/>
      <c r="S31" s="19"/>
      <c r="T31" s="17"/>
      <c r="U31" s="17"/>
      <c r="V31" s="17"/>
      <c r="W31" s="17"/>
    </row>
    <row r="32" spans="1:23" ht="15.75" thickBot="1" x14ac:dyDescent="0.3">
      <c r="A32" s="41" t="s">
        <v>2038</v>
      </c>
      <c r="B32" s="17"/>
      <c r="C32" s="18"/>
      <c r="D32" s="19"/>
      <c r="E32" s="17"/>
      <c r="F32" s="17"/>
      <c r="G32" s="19"/>
      <c r="H32" s="19"/>
      <c r="I32" s="20"/>
      <c r="J32" s="19"/>
      <c r="K32" s="19"/>
      <c r="L32" s="68"/>
      <c r="M32" s="68"/>
      <c r="N32" s="63"/>
      <c r="O32" s="21"/>
      <c r="P32" s="22"/>
      <c r="Q32" s="44"/>
      <c r="R32" s="17"/>
      <c r="S32" s="19"/>
      <c r="T32" s="17"/>
      <c r="U32" s="17"/>
      <c r="V32" s="17"/>
      <c r="W32" s="17"/>
    </row>
    <row r="33" spans="1:23" x14ac:dyDescent="0.25">
      <c r="A33" s="8" t="s">
        <v>2039</v>
      </c>
      <c r="B33" s="9" t="s">
        <v>2040</v>
      </c>
      <c r="C33" s="10">
        <v>45247</v>
      </c>
      <c r="D33" s="11">
        <v>775000</v>
      </c>
      <c r="E33" s="9" t="s">
        <v>36</v>
      </c>
      <c r="F33" s="9" t="s">
        <v>26</v>
      </c>
      <c r="G33" s="11">
        <v>775000</v>
      </c>
      <c r="H33" s="11">
        <v>393080</v>
      </c>
      <c r="I33" s="12">
        <f>H33/G33*100</f>
        <v>50.72</v>
      </c>
      <c r="J33" s="11">
        <v>786151</v>
      </c>
      <c r="K33" s="11">
        <v>162261</v>
      </c>
      <c r="L33" s="67">
        <f>G33-K33</f>
        <v>612739</v>
      </c>
      <c r="M33" s="67">
        <v>663712</v>
      </c>
      <c r="N33" s="62">
        <f>L33/M33</f>
        <v>0.92320012294489173</v>
      </c>
      <c r="O33" s="13">
        <v>3562</v>
      </c>
      <c r="P33" s="14">
        <f>L33/O33</f>
        <v>172.02105558674901</v>
      </c>
      <c r="Q33" s="43" t="s">
        <v>2041</v>
      </c>
      <c r="R33" s="9" t="s">
        <v>85</v>
      </c>
      <c r="S33" s="11">
        <v>162261</v>
      </c>
      <c r="T33" s="9" t="s">
        <v>2042</v>
      </c>
      <c r="U33" s="9" t="s">
        <v>30</v>
      </c>
      <c r="V33" s="9">
        <v>63</v>
      </c>
      <c r="W33" s="15" t="s">
        <v>31</v>
      </c>
    </row>
    <row r="34" spans="1:23" ht="15.75" thickBot="1" x14ac:dyDescent="0.3">
      <c r="A34" s="47"/>
      <c r="B34" s="48"/>
      <c r="C34" s="49"/>
      <c r="D34" s="50"/>
      <c r="E34" s="48"/>
      <c r="F34" s="48"/>
      <c r="G34" s="50"/>
      <c r="H34" s="50"/>
      <c r="I34" s="51"/>
      <c r="J34" s="50"/>
      <c r="K34" s="50"/>
      <c r="L34" s="71">
        <f>SUM(L33)</f>
        <v>612739</v>
      </c>
      <c r="M34" s="71">
        <f>SUM(M33)</f>
        <v>663712</v>
      </c>
      <c r="N34" s="66">
        <f>L34/M34</f>
        <v>0.92320012294489173</v>
      </c>
      <c r="O34" s="52"/>
      <c r="P34" s="53"/>
      <c r="Q34" s="54"/>
      <c r="R34" s="48"/>
      <c r="S34" s="50"/>
      <c r="T34" s="48"/>
      <c r="U34" s="48"/>
      <c r="V34" s="48"/>
      <c r="W34" s="55"/>
    </row>
    <row r="35" spans="1:23" x14ac:dyDescent="0.25">
      <c r="A35" s="17"/>
      <c r="B35" s="17"/>
      <c r="C35" s="18"/>
      <c r="D35" s="19"/>
      <c r="E35" s="17"/>
      <c r="F35" s="17"/>
      <c r="G35" s="19"/>
      <c r="H35" s="19"/>
      <c r="I35" s="20"/>
      <c r="J35" s="19"/>
      <c r="K35" s="19"/>
      <c r="L35" s="68"/>
      <c r="M35" s="68"/>
      <c r="N35" s="63"/>
      <c r="O35" s="21"/>
      <c r="P35" s="22"/>
      <c r="Q35" s="44"/>
      <c r="R35" s="17"/>
      <c r="S35" s="19"/>
      <c r="T35" s="17"/>
      <c r="U35" s="17"/>
      <c r="V35" s="17"/>
      <c r="W35" s="17"/>
    </row>
    <row r="36" spans="1:23" ht="15.75" thickBot="1" x14ac:dyDescent="0.3">
      <c r="A36" s="17" t="s">
        <v>2043</v>
      </c>
      <c r="B36" s="17"/>
      <c r="C36" s="18"/>
      <c r="D36" s="19"/>
      <c r="E36" s="17"/>
      <c r="F36" s="17"/>
      <c r="G36" s="19"/>
      <c r="H36" s="19"/>
      <c r="I36" s="20"/>
      <c r="J36" s="19"/>
      <c r="K36" s="19"/>
      <c r="L36" s="68"/>
      <c r="M36" s="68"/>
      <c r="N36" s="63"/>
      <c r="O36" s="21"/>
      <c r="P36" s="22"/>
      <c r="Q36" s="44"/>
      <c r="R36" s="17"/>
      <c r="S36" s="19"/>
      <c r="T36" s="17"/>
      <c r="U36" s="17"/>
      <c r="V36" s="17"/>
      <c r="W36" s="17"/>
    </row>
    <row r="37" spans="1:23" x14ac:dyDescent="0.25">
      <c r="A37" s="8" t="s">
        <v>2044</v>
      </c>
      <c r="B37" s="9" t="s">
        <v>2045</v>
      </c>
      <c r="C37" s="10">
        <v>45688</v>
      </c>
      <c r="D37" s="11">
        <v>2025000</v>
      </c>
      <c r="E37" s="9" t="s">
        <v>36</v>
      </c>
      <c r="F37" s="9" t="s">
        <v>26</v>
      </c>
      <c r="G37" s="11">
        <v>2025000</v>
      </c>
      <c r="H37" s="11">
        <v>1352030</v>
      </c>
      <c r="I37" s="12">
        <f>H37/G37*100</f>
        <v>66.766913580246907</v>
      </c>
      <c r="J37" s="11">
        <v>2704050</v>
      </c>
      <c r="K37" s="11">
        <v>398435</v>
      </c>
      <c r="L37" s="67">
        <f>G37-K37</f>
        <v>1626565</v>
      </c>
      <c r="M37" s="67">
        <v>1859366</v>
      </c>
      <c r="N37" s="62">
        <f>L37/M37</f>
        <v>0.87479549480844543</v>
      </c>
      <c r="O37" s="13">
        <v>7429</v>
      </c>
      <c r="P37" s="14">
        <f>L37/O37</f>
        <v>218.94804145914659</v>
      </c>
      <c r="Q37" s="43" t="s">
        <v>2046</v>
      </c>
      <c r="R37" s="9" t="s">
        <v>28</v>
      </c>
      <c r="S37" s="11">
        <v>394103</v>
      </c>
      <c r="T37" s="9" t="s">
        <v>2047</v>
      </c>
      <c r="U37" s="9" t="s">
        <v>30</v>
      </c>
      <c r="V37" s="9">
        <v>67</v>
      </c>
      <c r="W37" s="15" t="s">
        <v>31</v>
      </c>
    </row>
    <row r="38" spans="1:23" ht="15.75" thickBot="1" x14ac:dyDescent="0.3">
      <c r="A38" s="24"/>
      <c r="B38" s="25"/>
      <c r="C38" s="26"/>
      <c r="D38" s="27"/>
      <c r="E38" s="25"/>
      <c r="F38" s="25"/>
      <c r="G38" s="27"/>
      <c r="H38" s="27"/>
      <c r="I38" s="28"/>
      <c r="J38" s="27"/>
      <c r="K38" s="27"/>
      <c r="L38" s="69">
        <f>SUM(L37)</f>
        <v>1626565</v>
      </c>
      <c r="M38" s="69">
        <f>SUM(M37)</f>
        <v>1859366</v>
      </c>
      <c r="N38" s="64">
        <f>L38/M38</f>
        <v>0.87479549480844543</v>
      </c>
      <c r="O38" s="29"/>
      <c r="P38" s="30"/>
      <c r="Q38" s="45"/>
      <c r="R38" s="25"/>
      <c r="S38" s="27"/>
      <c r="T38" s="25"/>
      <c r="U38" s="25"/>
      <c r="V38" s="25"/>
      <c r="W38" s="31"/>
    </row>
    <row r="39" spans="1:23" x14ac:dyDescent="0.25">
      <c r="A39" s="17"/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ht="15.75" thickBot="1" x14ac:dyDescent="0.3">
      <c r="A40" s="17" t="s">
        <v>2048</v>
      </c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17"/>
    </row>
    <row r="41" spans="1:23" x14ac:dyDescent="0.25">
      <c r="A41" s="8" t="s">
        <v>2049</v>
      </c>
      <c r="B41" s="9" t="s">
        <v>2050</v>
      </c>
      <c r="C41" s="10">
        <v>45196</v>
      </c>
      <c r="D41" s="11">
        <v>701000</v>
      </c>
      <c r="E41" s="9" t="s">
        <v>36</v>
      </c>
      <c r="F41" s="9" t="s">
        <v>26</v>
      </c>
      <c r="G41" s="11">
        <v>701000</v>
      </c>
      <c r="H41" s="11">
        <v>348280</v>
      </c>
      <c r="I41" s="12">
        <f>H41/G41*100</f>
        <v>49.683309557774606</v>
      </c>
      <c r="J41" s="11">
        <v>696552</v>
      </c>
      <c r="K41" s="11">
        <v>217669</v>
      </c>
      <c r="L41" s="67">
        <f>G41-K41</f>
        <v>483331</v>
      </c>
      <c r="M41" s="67">
        <v>389335</v>
      </c>
      <c r="N41" s="62">
        <f>L41/M41</f>
        <v>1.2414270486855792</v>
      </c>
      <c r="O41" s="13">
        <v>2964</v>
      </c>
      <c r="P41" s="14">
        <f>L41/O41</f>
        <v>163.06713900134952</v>
      </c>
      <c r="Q41" s="43" t="s">
        <v>2051</v>
      </c>
      <c r="R41" s="9" t="s">
        <v>28</v>
      </c>
      <c r="S41" s="11">
        <v>217669</v>
      </c>
      <c r="T41" s="9" t="s">
        <v>2052</v>
      </c>
      <c r="U41" s="9" t="s">
        <v>30</v>
      </c>
      <c r="V41" s="9">
        <v>52</v>
      </c>
      <c r="W41" s="15" t="s">
        <v>31</v>
      </c>
    </row>
    <row r="42" spans="1:23" x14ac:dyDescent="0.25">
      <c r="A42" s="16" t="s">
        <v>2053</v>
      </c>
      <c r="B42" s="17" t="s">
        <v>2054</v>
      </c>
      <c r="C42" s="18">
        <v>45338</v>
      </c>
      <c r="D42" s="19">
        <v>700000</v>
      </c>
      <c r="E42" s="17" t="s">
        <v>36</v>
      </c>
      <c r="F42" s="17" t="s">
        <v>26</v>
      </c>
      <c r="G42" s="19">
        <v>700000</v>
      </c>
      <c r="H42" s="19">
        <v>409370</v>
      </c>
      <c r="I42" s="20">
        <f>H42/G42*100</f>
        <v>58.481428571428573</v>
      </c>
      <c r="J42" s="19">
        <v>818740</v>
      </c>
      <c r="K42" s="19">
        <v>216101</v>
      </c>
      <c r="L42" s="68">
        <f>G42-K42</f>
        <v>483899</v>
      </c>
      <c r="M42" s="68">
        <v>489950</v>
      </c>
      <c r="N42" s="63">
        <f>L42/M42</f>
        <v>0.98764976017961015</v>
      </c>
      <c r="O42" s="21">
        <v>3257</v>
      </c>
      <c r="P42" s="22">
        <f>L42/O42</f>
        <v>148.57199877187597</v>
      </c>
      <c r="Q42" s="44" t="s">
        <v>2051</v>
      </c>
      <c r="R42" s="17" t="s">
        <v>28</v>
      </c>
      <c r="S42" s="19">
        <v>216101</v>
      </c>
      <c r="T42" s="17" t="s">
        <v>2052</v>
      </c>
      <c r="U42" s="17" t="s">
        <v>30</v>
      </c>
      <c r="V42" s="17">
        <v>52</v>
      </c>
      <c r="W42" s="23" t="s">
        <v>31</v>
      </c>
    </row>
    <row r="43" spans="1:23" x14ac:dyDescent="0.25">
      <c r="A43" s="16" t="s">
        <v>2055</v>
      </c>
      <c r="B43" s="17" t="s">
        <v>2056</v>
      </c>
      <c r="C43" s="18">
        <v>45257</v>
      </c>
      <c r="D43" s="19">
        <v>615000</v>
      </c>
      <c r="E43" s="17" t="s">
        <v>36</v>
      </c>
      <c r="F43" s="17" t="s">
        <v>26</v>
      </c>
      <c r="G43" s="19">
        <v>615000</v>
      </c>
      <c r="H43" s="19">
        <v>354320</v>
      </c>
      <c r="I43" s="20">
        <f>H43/G43*100</f>
        <v>57.613008130081298</v>
      </c>
      <c r="J43" s="19">
        <v>708641</v>
      </c>
      <c r="K43" s="19">
        <v>188454</v>
      </c>
      <c r="L43" s="68">
        <f>G43-K43</f>
        <v>426546</v>
      </c>
      <c r="M43" s="68">
        <v>422916</v>
      </c>
      <c r="N43" s="63">
        <f>L43/M43</f>
        <v>1.0085832647617967</v>
      </c>
      <c r="O43" s="21">
        <v>3659</v>
      </c>
      <c r="P43" s="22">
        <f>L43/O43</f>
        <v>116.57447389997267</v>
      </c>
      <c r="Q43" s="44" t="s">
        <v>2051</v>
      </c>
      <c r="R43" s="17" t="s">
        <v>28</v>
      </c>
      <c r="S43" s="19">
        <v>188454</v>
      </c>
      <c r="T43" s="17" t="s">
        <v>2052</v>
      </c>
      <c r="U43" s="17" t="s">
        <v>30</v>
      </c>
      <c r="V43" s="17">
        <v>43</v>
      </c>
      <c r="W43" s="23" t="s">
        <v>31</v>
      </c>
    </row>
    <row r="44" spans="1:23" x14ac:dyDescent="0.25">
      <c r="A44" s="16" t="s">
        <v>2057</v>
      </c>
      <c r="B44" s="17" t="s">
        <v>2058</v>
      </c>
      <c r="C44" s="18">
        <v>45446</v>
      </c>
      <c r="D44" s="19">
        <v>650000</v>
      </c>
      <c r="E44" s="17" t="s">
        <v>36</v>
      </c>
      <c r="F44" s="17" t="s">
        <v>26</v>
      </c>
      <c r="G44" s="19">
        <v>650000</v>
      </c>
      <c r="H44" s="19">
        <v>242660</v>
      </c>
      <c r="I44" s="20">
        <f>H44/G44*100</f>
        <v>37.332307692307694</v>
      </c>
      <c r="J44" s="19">
        <v>485329</v>
      </c>
      <c r="K44" s="19">
        <v>157796</v>
      </c>
      <c r="L44" s="68">
        <f>G44-K44</f>
        <v>492204</v>
      </c>
      <c r="M44" s="68">
        <v>266286</v>
      </c>
      <c r="N44" s="63">
        <f>L44/M44</f>
        <v>1.8484035961334806</v>
      </c>
      <c r="O44" s="21">
        <v>2419</v>
      </c>
      <c r="P44" s="22">
        <f>L44/O44</f>
        <v>203.474162877222</v>
      </c>
      <c r="Q44" s="44" t="s">
        <v>2051</v>
      </c>
      <c r="R44" s="17" t="s">
        <v>28</v>
      </c>
      <c r="S44" s="19">
        <v>157796</v>
      </c>
      <c r="T44" s="17" t="s">
        <v>2052</v>
      </c>
      <c r="U44" s="17" t="s">
        <v>30</v>
      </c>
      <c r="V44" s="17">
        <v>37</v>
      </c>
      <c r="W44" s="23" t="s">
        <v>31</v>
      </c>
    </row>
    <row r="45" spans="1:23" ht="15.75" thickBot="1" x14ac:dyDescent="0.3">
      <c r="A45" s="38"/>
      <c r="B45" s="32"/>
      <c r="C45" s="33"/>
      <c r="D45" s="34"/>
      <c r="E45" s="32"/>
      <c r="F45" s="32"/>
      <c r="G45" s="34"/>
      <c r="H45" s="34"/>
      <c r="I45" s="35"/>
      <c r="J45" s="34"/>
      <c r="K45" s="34"/>
      <c r="L45" s="70">
        <f>SUM(L41:L44)</f>
        <v>1885980</v>
      </c>
      <c r="M45" s="70">
        <f>SUM(M41:M44)</f>
        <v>1568487</v>
      </c>
      <c r="N45" s="65">
        <f>L45/M45</f>
        <v>1.2024199116728413</v>
      </c>
      <c r="O45" s="36"/>
      <c r="P45" s="37"/>
      <c r="Q45" s="46"/>
      <c r="R45" s="32"/>
      <c r="S45" s="34"/>
      <c r="T45" s="32"/>
      <c r="U45" s="32"/>
      <c r="V45" s="32"/>
      <c r="W45" s="39"/>
    </row>
    <row r="46" spans="1:23" ht="15.75" thickTop="1" x14ac:dyDescent="0.25">
      <c r="A46" s="16"/>
      <c r="B46" s="17"/>
      <c r="C46" s="18"/>
      <c r="D46" s="19"/>
      <c r="E46" s="17"/>
      <c r="F46" s="17"/>
      <c r="G46" s="19"/>
      <c r="H46" s="19"/>
      <c r="I46" s="20"/>
      <c r="J46" s="19"/>
      <c r="K46" s="19"/>
      <c r="L46" s="68"/>
      <c r="M46" s="68"/>
      <c r="N46" s="63"/>
      <c r="O46" s="21"/>
      <c r="P46" s="22"/>
      <c r="Q46" s="44"/>
      <c r="R46" s="17"/>
      <c r="S46" s="19"/>
      <c r="T46" s="17"/>
      <c r="U46" s="17"/>
      <c r="V46" s="17"/>
      <c r="W46" s="23"/>
    </row>
    <row r="47" spans="1:23" x14ac:dyDescent="0.25">
      <c r="A47" s="40" t="s">
        <v>2059</v>
      </c>
      <c r="B47" s="17"/>
      <c r="C47" s="18"/>
      <c r="D47" s="19"/>
      <c r="E47" s="17"/>
      <c r="F47" s="17"/>
      <c r="G47" s="19"/>
      <c r="H47" s="19"/>
      <c r="I47" s="20"/>
      <c r="J47" s="19"/>
      <c r="K47" s="19"/>
      <c r="L47" s="68"/>
      <c r="M47" s="68"/>
      <c r="N47" s="63"/>
      <c r="O47" s="21"/>
      <c r="P47" s="22"/>
      <c r="Q47" s="44"/>
      <c r="R47" s="17"/>
      <c r="S47" s="19"/>
      <c r="T47" s="17"/>
      <c r="U47" s="17"/>
      <c r="V47" s="17"/>
      <c r="W47" s="23"/>
    </row>
    <row r="48" spans="1:23" x14ac:dyDescent="0.25">
      <c r="A48" s="16" t="s">
        <v>2060</v>
      </c>
      <c r="B48" s="17" t="s">
        <v>2061</v>
      </c>
      <c r="C48" s="18">
        <v>45590</v>
      </c>
      <c r="D48" s="19">
        <v>530000</v>
      </c>
      <c r="E48" s="17" t="s">
        <v>36</v>
      </c>
      <c r="F48" s="17" t="s">
        <v>26</v>
      </c>
      <c r="G48" s="19">
        <v>530000</v>
      </c>
      <c r="H48" s="19">
        <v>338430</v>
      </c>
      <c r="I48" s="20">
        <f>H48/G48*100</f>
        <v>63.854716981132079</v>
      </c>
      <c r="J48" s="19">
        <v>676862</v>
      </c>
      <c r="K48" s="19">
        <v>189273</v>
      </c>
      <c r="L48" s="68">
        <f>G48-K48</f>
        <v>340727</v>
      </c>
      <c r="M48" s="68">
        <v>416742</v>
      </c>
      <c r="N48" s="63">
        <f t="shared" ref="N48:N53" si="0">L48/M48</f>
        <v>0.81759697846629331</v>
      </c>
      <c r="O48" s="21">
        <v>2604</v>
      </c>
      <c r="P48" s="22">
        <f>L48/O48</f>
        <v>130.84754224270353</v>
      </c>
      <c r="Q48" s="44" t="s">
        <v>2051</v>
      </c>
      <c r="R48" s="17" t="s">
        <v>85</v>
      </c>
      <c r="S48" s="19">
        <v>189273</v>
      </c>
      <c r="T48" s="17" t="s">
        <v>2052</v>
      </c>
      <c r="U48" s="17" t="s">
        <v>30</v>
      </c>
      <c r="V48" s="17">
        <v>59</v>
      </c>
      <c r="W48" s="23" t="s">
        <v>31</v>
      </c>
    </row>
    <row r="49" spans="1:23" x14ac:dyDescent="0.25">
      <c r="A49" s="16" t="s">
        <v>2062</v>
      </c>
      <c r="B49" s="17" t="s">
        <v>2063</v>
      </c>
      <c r="C49" s="18">
        <v>45152</v>
      </c>
      <c r="D49" s="19">
        <v>583000</v>
      </c>
      <c r="E49" s="17" t="s">
        <v>36</v>
      </c>
      <c r="F49" s="17" t="s">
        <v>26</v>
      </c>
      <c r="G49" s="19">
        <v>583000</v>
      </c>
      <c r="H49" s="19">
        <v>339640</v>
      </c>
      <c r="I49" s="20">
        <f>H49/G49*100</f>
        <v>58.257289879931385</v>
      </c>
      <c r="J49" s="19">
        <v>679283</v>
      </c>
      <c r="K49" s="19">
        <v>213897</v>
      </c>
      <c r="L49" s="68">
        <f>G49-K49</f>
        <v>369103</v>
      </c>
      <c r="M49" s="68">
        <v>397765</v>
      </c>
      <c r="N49" s="63">
        <f t="shared" si="0"/>
        <v>0.9279423780372833</v>
      </c>
      <c r="O49" s="21">
        <v>2601</v>
      </c>
      <c r="P49" s="22">
        <f>L49/O49</f>
        <v>141.90811226451365</v>
      </c>
      <c r="Q49" s="44" t="s">
        <v>2051</v>
      </c>
      <c r="R49" s="17" t="s">
        <v>85</v>
      </c>
      <c r="S49" s="19">
        <v>213897</v>
      </c>
      <c r="T49" s="17" t="s">
        <v>2052</v>
      </c>
      <c r="U49" s="17" t="s">
        <v>30</v>
      </c>
      <c r="V49" s="17">
        <v>53</v>
      </c>
      <c r="W49" s="23" t="s">
        <v>31</v>
      </c>
    </row>
    <row r="50" spans="1:23" x14ac:dyDescent="0.25">
      <c r="A50" s="16" t="s">
        <v>2064</v>
      </c>
      <c r="B50" s="17" t="s">
        <v>2065</v>
      </c>
      <c r="C50" s="18">
        <v>45299</v>
      </c>
      <c r="D50" s="19">
        <v>1425000</v>
      </c>
      <c r="E50" s="17" t="s">
        <v>25</v>
      </c>
      <c r="F50" s="17" t="s">
        <v>26</v>
      </c>
      <c r="G50" s="19">
        <v>1425000</v>
      </c>
      <c r="H50" s="19">
        <v>495170</v>
      </c>
      <c r="I50" s="20">
        <f>H50/G50*100</f>
        <v>34.748771929824564</v>
      </c>
      <c r="J50" s="19">
        <v>990343</v>
      </c>
      <c r="K50" s="19">
        <v>223299</v>
      </c>
      <c r="L50" s="68">
        <f>G50-K50</f>
        <v>1201701</v>
      </c>
      <c r="M50" s="68">
        <v>655593</v>
      </c>
      <c r="N50" s="63">
        <f t="shared" si="0"/>
        <v>1.832998521948831</v>
      </c>
      <c r="O50" s="21">
        <v>4478</v>
      </c>
      <c r="P50" s="22">
        <f>L50/O50</f>
        <v>268.35663242518984</v>
      </c>
      <c r="Q50" s="44" t="s">
        <v>2051</v>
      </c>
      <c r="R50" s="17" t="s">
        <v>85</v>
      </c>
      <c r="S50" s="19">
        <v>198372</v>
      </c>
      <c r="T50" s="17" t="s">
        <v>2052</v>
      </c>
      <c r="U50" s="17" t="s">
        <v>30</v>
      </c>
      <c r="V50" s="17">
        <v>55</v>
      </c>
      <c r="W50" s="23" t="s">
        <v>31</v>
      </c>
    </row>
    <row r="51" spans="1:23" x14ac:dyDescent="0.25">
      <c r="A51" s="16" t="s">
        <v>2066</v>
      </c>
      <c r="B51" s="17" t="s">
        <v>2067</v>
      </c>
      <c r="C51" s="18">
        <v>45492</v>
      </c>
      <c r="D51" s="19">
        <v>715000</v>
      </c>
      <c r="E51" s="17" t="s">
        <v>36</v>
      </c>
      <c r="F51" s="17" t="s">
        <v>26</v>
      </c>
      <c r="G51" s="19">
        <v>715000</v>
      </c>
      <c r="H51" s="19">
        <v>417570</v>
      </c>
      <c r="I51" s="20">
        <f>H51/G51*100</f>
        <v>58.401398601398604</v>
      </c>
      <c r="J51" s="19">
        <v>835137</v>
      </c>
      <c r="K51" s="19">
        <v>217626</v>
      </c>
      <c r="L51" s="68">
        <f>G51-K51</f>
        <v>497374</v>
      </c>
      <c r="M51" s="68">
        <v>527787</v>
      </c>
      <c r="N51" s="63">
        <f t="shared" si="0"/>
        <v>0.94237637531807339</v>
      </c>
      <c r="O51" s="21">
        <v>3842</v>
      </c>
      <c r="P51" s="22">
        <f>L51/O51</f>
        <v>129.45705361790735</v>
      </c>
      <c r="Q51" s="44" t="s">
        <v>2051</v>
      </c>
      <c r="R51" s="17" t="s">
        <v>85</v>
      </c>
      <c r="S51" s="19">
        <v>217626</v>
      </c>
      <c r="T51" s="17" t="s">
        <v>2052</v>
      </c>
      <c r="U51" s="17" t="s">
        <v>30</v>
      </c>
      <c r="V51" s="17">
        <v>52</v>
      </c>
      <c r="W51" s="23" t="s">
        <v>31</v>
      </c>
    </row>
    <row r="52" spans="1:23" x14ac:dyDescent="0.25">
      <c r="A52" s="16" t="s">
        <v>2068</v>
      </c>
      <c r="B52" s="17" t="s">
        <v>2069</v>
      </c>
      <c r="C52" s="18">
        <v>45390</v>
      </c>
      <c r="D52" s="19">
        <v>650000</v>
      </c>
      <c r="E52" s="17" t="s">
        <v>25</v>
      </c>
      <c r="F52" s="17" t="s">
        <v>26</v>
      </c>
      <c r="G52" s="19">
        <v>650000</v>
      </c>
      <c r="H52" s="19">
        <v>310670</v>
      </c>
      <c r="I52" s="20">
        <f>H52/G52*100</f>
        <v>47.79538461538462</v>
      </c>
      <c r="J52" s="19">
        <v>621341</v>
      </c>
      <c r="K52" s="19">
        <v>201837</v>
      </c>
      <c r="L52" s="68">
        <f>G52-K52</f>
        <v>448163</v>
      </c>
      <c r="M52" s="68">
        <v>358550</v>
      </c>
      <c r="N52" s="63">
        <f t="shared" si="0"/>
        <v>1.2499316692232603</v>
      </c>
      <c r="O52" s="21">
        <v>2413</v>
      </c>
      <c r="P52" s="22">
        <f>L52/O52</f>
        <v>185.72855366763366</v>
      </c>
      <c r="Q52" s="44" t="s">
        <v>2051</v>
      </c>
      <c r="R52" s="17" t="s">
        <v>85</v>
      </c>
      <c r="S52" s="19">
        <v>195785</v>
      </c>
      <c r="T52" s="17" t="s">
        <v>2052</v>
      </c>
      <c r="U52" s="17" t="s">
        <v>30</v>
      </c>
      <c r="V52" s="17">
        <v>51</v>
      </c>
      <c r="W52" s="23" t="s">
        <v>31</v>
      </c>
    </row>
    <row r="53" spans="1:23" ht="15.75" thickBot="1" x14ac:dyDescent="0.3">
      <c r="A53" s="24"/>
      <c r="B53" s="25"/>
      <c r="C53" s="26"/>
      <c r="D53" s="27"/>
      <c r="E53" s="25"/>
      <c r="F53" s="25"/>
      <c r="G53" s="27"/>
      <c r="H53" s="27"/>
      <c r="I53" s="28"/>
      <c r="J53" s="27"/>
      <c r="K53" s="27"/>
      <c r="L53" s="69">
        <f>SUM(L48:L52)</f>
        <v>2857068</v>
      </c>
      <c r="M53" s="69">
        <f>SUM(M48:M52)</f>
        <v>2356437</v>
      </c>
      <c r="N53" s="64">
        <f t="shared" si="0"/>
        <v>1.2124525289664014</v>
      </c>
      <c r="O53" s="29"/>
      <c r="P53" s="30"/>
      <c r="Q53" s="45"/>
      <c r="R53" s="25"/>
      <c r="S53" s="27"/>
      <c r="T53" s="25"/>
      <c r="U53" s="25"/>
      <c r="V53" s="25"/>
      <c r="W53" s="31"/>
    </row>
    <row r="54" spans="1:23" x14ac:dyDescent="0.25">
      <c r="A54" s="17"/>
      <c r="B54" s="17"/>
      <c r="C54" s="18"/>
      <c r="D54" s="19"/>
      <c r="E54" s="17"/>
      <c r="F54" s="17"/>
      <c r="G54" s="19"/>
      <c r="H54" s="19"/>
      <c r="I54" s="20"/>
      <c r="J54" s="19"/>
      <c r="K54" s="19"/>
      <c r="L54" s="68"/>
      <c r="M54" s="68"/>
      <c r="N54" s="63"/>
      <c r="O54" s="21"/>
      <c r="P54" s="22"/>
      <c r="Q54" s="44"/>
      <c r="R54" s="17"/>
      <c r="S54" s="19"/>
      <c r="T54" s="17"/>
      <c r="U54" s="17"/>
      <c r="V54" s="17"/>
      <c r="W54" s="17"/>
    </row>
    <row r="55" spans="1:23" x14ac:dyDescent="0.25">
      <c r="A55" s="17" t="s">
        <v>2070</v>
      </c>
      <c r="B55" s="17"/>
      <c r="C55" s="18"/>
      <c r="D55" s="19"/>
      <c r="E55" s="17"/>
      <c r="F55" s="17"/>
      <c r="G55" s="19"/>
      <c r="H55" s="19"/>
      <c r="I55" s="20"/>
      <c r="J55" s="19"/>
      <c r="K55" s="19"/>
      <c r="L55" s="68"/>
      <c r="M55" s="68"/>
      <c r="N55" s="63"/>
      <c r="O55" s="21"/>
      <c r="P55" s="22"/>
      <c r="Q55" s="44"/>
      <c r="R55" s="17"/>
      <c r="S55" s="19"/>
      <c r="T55" s="17"/>
      <c r="U55" s="17"/>
      <c r="V55" s="17"/>
      <c r="W55" s="17"/>
    </row>
    <row r="56" spans="1:23" x14ac:dyDescent="0.25">
      <c r="A56" s="16" t="s">
        <v>2071</v>
      </c>
      <c r="B56" s="17" t="s">
        <v>2072</v>
      </c>
      <c r="C56" s="18">
        <v>45615</v>
      </c>
      <c r="D56" s="19">
        <v>780000</v>
      </c>
      <c r="E56" s="17" t="s">
        <v>36</v>
      </c>
      <c r="F56" s="17" t="s">
        <v>26</v>
      </c>
      <c r="G56" s="19">
        <v>780000</v>
      </c>
      <c r="H56" s="19">
        <v>411450</v>
      </c>
      <c r="I56" s="20">
        <f>H56/G56*100</f>
        <v>52.75</v>
      </c>
      <c r="J56" s="19">
        <v>822907</v>
      </c>
      <c r="K56" s="19">
        <v>310409</v>
      </c>
      <c r="L56" s="68">
        <f>G56-K56</f>
        <v>469591</v>
      </c>
      <c r="M56" s="68">
        <v>533852</v>
      </c>
      <c r="N56" s="63">
        <f>L56/M56</f>
        <v>0.87962768707432026</v>
      </c>
      <c r="O56" s="21">
        <v>3301</v>
      </c>
      <c r="P56" s="22">
        <f>L56/O56</f>
        <v>142.25719478945774</v>
      </c>
      <c r="Q56" s="44" t="s">
        <v>2073</v>
      </c>
      <c r="R56" s="17" t="s">
        <v>28</v>
      </c>
      <c r="S56" s="19">
        <v>310409</v>
      </c>
      <c r="T56" s="17" t="s">
        <v>2052</v>
      </c>
      <c r="U56" s="17" t="s">
        <v>30</v>
      </c>
      <c r="V56" s="17">
        <v>55</v>
      </c>
      <c r="W56" s="23" t="s">
        <v>31</v>
      </c>
    </row>
    <row r="57" spans="1:23" ht="15.75" thickBot="1" x14ac:dyDescent="0.3">
      <c r="A57" s="24"/>
      <c r="B57" s="25"/>
      <c r="C57" s="26"/>
      <c r="D57" s="27"/>
      <c r="E57" s="25"/>
      <c r="F57" s="25"/>
      <c r="G57" s="27"/>
      <c r="H57" s="27"/>
      <c r="I57" s="28"/>
      <c r="J57" s="27"/>
      <c r="K57" s="27"/>
      <c r="L57" s="69">
        <f>SUM(L56:L56)</f>
        <v>469591</v>
      </c>
      <c r="M57" s="69">
        <f>SUM(M56:M56)</f>
        <v>533852</v>
      </c>
      <c r="N57" s="64">
        <f>L57/M57</f>
        <v>0.87962768707432026</v>
      </c>
      <c r="O57" s="29"/>
      <c r="P57" s="30"/>
      <c r="Q57" s="45"/>
      <c r="R57" s="25"/>
      <c r="S57" s="27"/>
      <c r="T57" s="25"/>
      <c r="U57" s="25"/>
      <c r="V57" s="25"/>
      <c r="W57" s="31"/>
    </row>
    <row r="58" spans="1:23" x14ac:dyDescent="0.25">
      <c r="A58" s="17"/>
      <c r="B58" s="17"/>
      <c r="C58" s="18"/>
      <c r="D58" s="19"/>
      <c r="E58" s="17"/>
      <c r="F58" s="17"/>
      <c r="G58" s="19"/>
      <c r="H58" s="19"/>
      <c r="I58" s="20"/>
      <c r="J58" s="19"/>
      <c r="K58" s="19"/>
      <c r="L58" s="68"/>
      <c r="M58" s="68"/>
      <c r="N58" s="63"/>
      <c r="O58" s="21"/>
      <c r="P58" s="22"/>
      <c r="Q58" s="44"/>
      <c r="R58" s="17"/>
      <c r="S58" s="19"/>
      <c r="T58" s="17"/>
      <c r="U58" s="17"/>
      <c r="V58" s="17"/>
      <c r="W58" s="17"/>
    </row>
    <row r="59" spans="1:23" ht="15.75" thickBot="1" x14ac:dyDescent="0.3">
      <c r="A59" s="17" t="s">
        <v>2074</v>
      </c>
      <c r="B59" s="17"/>
      <c r="C59" s="18"/>
      <c r="D59" s="19"/>
      <c r="E59" s="17"/>
      <c r="F59" s="17"/>
      <c r="G59" s="19"/>
      <c r="H59" s="19"/>
      <c r="I59" s="20"/>
      <c r="J59" s="19"/>
      <c r="K59" s="19"/>
      <c r="L59" s="68"/>
      <c r="M59" s="68"/>
      <c r="N59" s="63"/>
      <c r="O59" s="21"/>
      <c r="P59" s="22"/>
      <c r="Q59" s="44"/>
      <c r="R59" s="17"/>
      <c r="S59" s="19"/>
      <c r="T59" s="17"/>
      <c r="U59" s="17"/>
      <c r="V59" s="17"/>
      <c r="W59" s="17"/>
    </row>
    <row r="60" spans="1:23" x14ac:dyDescent="0.25">
      <c r="A60" s="8" t="s">
        <v>2075</v>
      </c>
      <c r="B60" s="9" t="s">
        <v>2076</v>
      </c>
      <c r="C60" s="10">
        <v>45127</v>
      </c>
      <c r="D60" s="11">
        <v>1390000</v>
      </c>
      <c r="E60" s="9" t="s">
        <v>25</v>
      </c>
      <c r="F60" s="9" t="s">
        <v>26</v>
      </c>
      <c r="G60" s="11">
        <v>1390000</v>
      </c>
      <c r="H60" s="11">
        <v>700520</v>
      </c>
      <c r="I60" s="12">
        <f>H60/G60*100</f>
        <v>50.397122302158273</v>
      </c>
      <c r="J60" s="11">
        <v>1401042</v>
      </c>
      <c r="K60" s="11">
        <v>355154</v>
      </c>
      <c r="L60" s="67">
        <f>G60-K60</f>
        <v>1034846</v>
      </c>
      <c r="M60" s="67">
        <v>1307360</v>
      </c>
      <c r="N60" s="62">
        <f>L60/M60</f>
        <v>0.79155397136213435</v>
      </c>
      <c r="O60" s="13">
        <v>4762</v>
      </c>
      <c r="P60" s="14">
        <f>L60/O60</f>
        <v>217.31331373372532</v>
      </c>
      <c r="Q60" s="43" t="s">
        <v>2077</v>
      </c>
      <c r="R60" s="9" t="s">
        <v>28</v>
      </c>
      <c r="S60" s="11">
        <v>355154</v>
      </c>
      <c r="T60" s="9" t="s">
        <v>2078</v>
      </c>
      <c r="U60" s="9" t="s">
        <v>30</v>
      </c>
      <c r="V60" s="9">
        <v>71</v>
      </c>
      <c r="W60" s="15" t="s">
        <v>31</v>
      </c>
    </row>
    <row r="61" spans="1:23" ht="15.75" thickBot="1" x14ac:dyDescent="0.3">
      <c r="A61" s="24"/>
      <c r="B61" s="25"/>
      <c r="C61" s="26"/>
      <c r="D61" s="27"/>
      <c r="E61" s="25"/>
      <c r="F61" s="25"/>
      <c r="G61" s="27"/>
      <c r="H61" s="27"/>
      <c r="I61" s="28"/>
      <c r="J61" s="27"/>
      <c r="K61" s="27"/>
      <c r="L61" s="69">
        <f>SUM(L60)</f>
        <v>1034846</v>
      </c>
      <c r="M61" s="69">
        <f>SUM(M60)</f>
        <v>1307360</v>
      </c>
      <c r="N61" s="64">
        <f>L61/M61</f>
        <v>0.79155397136213435</v>
      </c>
      <c r="O61" s="29"/>
      <c r="P61" s="30"/>
      <c r="Q61" s="45"/>
      <c r="R61" s="25"/>
      <c r="S61" s="27"/>
      <c r="T61" s="25"/>
      <c r="U61" s="25"/>
      <c r="V61" s="25"/>
      <c r="W61" s="31"/>
    </row>
    <row r="62" spans="1:23" x14ac:dyDescent="0.25">
      <c r="A62" s="17"/>
      <c r="B62" s="17"/>
      <c r="C62" s="18"/>
      <c r="D62" s="19"/>
      <c r="E62" s="17"/>
      <c r="F62" s="17"/>
      <c r="G62" s="19"/>
      <c r="H62" s="19"/>
      <c r="I62" s="20"/>
      <c r="J62" s="19"/>
      <c r="K62" s="19"/>
      <c r="L62" s="68"/>
      <c r="M62" s="68"/>
      <c r="N62" s="63"/>
      <c r="O62" s="21"/>
      <c r="P62" s="22"/>
      <c r="Q62" s="44"/>
      <c r="R62" s="17"/>
      <c r="S62" s="19"/>
      <c r="T62" s="17"/>
      <c r="U62" s="17"/>
      <c r="V62" s="17"/>
      <c r="W62" s="17"/>
    </row>
    <row r="63" spans="1:23" ht="15.75" thickBot="1" x14ac:dyDescent="0.3">
      <c r="A63" s="17" t="s">
        <v>2079</v>
      </c>
      <c r="B63" s="17"/>
      <c r="C63" s="18"/>
      <c r="D63" s="19"/>
      <c r="E63" s="17"/>
      <c r="F63" s="17"/>
      <c r="G63" s="19"/>
      <c r="H63" s="19"/>
      <c r="I63" s="20"/>
      <c r="J63" s="19"/>
      <c r="K63" s="19"/>
      <c r="L63" s="68"/>
      <c r="M63" s="68"/>
      <c r="N63" s="63"/>
      <c r="O63" s="21"/>
      <c r="P63" s="22"/>
      <c r="Q63" s="44"/>
      <c r="R63" s="17"/>
      <c r="S63" s="19"/>
      <c r="T63" s="17"/>
      <c r="U63" s="17"/>
      <c r="V63" s="17"/>
      <c r="W63" s="17"/>
    </row>
    <row r="64" spans="1:23" x14ac:dyDescent="0.25">
      <c r="A64" s="8" t="s">
        <v>2080</v>
      </c>
      <c r="B64" s="9" t="s">
        <v>2081</v>
      </c>
      <c r="C64" s="10">
        <v>45259</v>
      </c>
      <c r="D64" s="11">
        <v>1050000</v>
      </c>
      <c r="E64" s="9" t="s">
        <v>25</v>
      </c>
      <c r="F64" s="9" t="s">
        <v>26</v>
      </c>
      <c r="G64" s="11">
        <v>1050000</v>
      </c>
      <c r="H64" s="11">
        <v>510420</v>
      </c>
      <c r="I64" s="12">
        <f>H64/G64*100</f>
        <v>48.611428571428576</v>
      </c>
      <c r="J64" s="11">
        <v>1020834</v>
      </c>
      <c r="K64" s="11">
        <v>298000</v>
      </c>
      <c r="L64" s="67">
        <f>G64-K64</f>
        <v>752000</v>
      </c>
      <c r="M64" s="67">
        <v>768972</v>
      </c>
      <c r="N64" s="62">
        <f t="shared" ref="N64:N69" si="1">L64/M64</f>
        <v>0.97792897530729339</v>
      </c>
      <c r="O64" s="13">
        <v>2851</v>
      </c>
      <c r="P64" s="14">
        <f>L64/O64</f>
        <v>263.76709926341636</v>
      </c>
      <c r="Q64" s="43" t="s">
        <v>2082</v>
      </c>
      <c r="R64" s="9" t="s">
        <v>28</v>
      </c>
      <c r="S64" s="11">
        <v>298000</v>
      </c>
      <c r="T64" s="9" t="s">
        <v>2083</v>
      </c>
      <c r="U64" s="9" t="s">
        <v>125</v>
      </c>
      <c r="V64" s="9">
        <v>70</v>
      </c>
      <c r="W64" s="15" t="s">
        <v>31</v>
      </c>
    </row>
    <row r="65" spans="1:23" x14ac:dyDescent="0.25">
      <c r="A65" s="16" t="s">
        <v>2084</v>
      </c>
      <c r="B65" s="17" t="s">
        <v>2085</v>
      </c>
      <c r="C65" s="18">
        <v>45177</v>
      </c>
      <c r="D65" s="19">
        <v>1400000</v>
      </c>
      <c r="E65" s="17" t="s">
        <v>25</v>
      </c>
      <c r="F65" s="17" t="s">
        <v>26</v>
      </c>
      <c r="G65" s="19">
        <v>1400000</v>
      </c>
      <c r="H65" s="19">
        <v>660530</v>
      </c>
      <c r="I65" s="20">
        <f>H65/G65*100</f>
        <v>47.180714285714288</v>
      </c>
      <c r="J65" s="19">
        <v>1321068</v>
      </c>
      <c r="K65" s="19">
        <v>200000</v>
      </c>
      <c r="L65" s="68">
        <f>G65-K65</f>
        <v>1200000</v>
      </c>
      <c r="M65" s="68">
        <v>1192625</v>
      </c>
      <c r="N65" s="63">
        <f t="shared" si="1"/>
        <v>1.0061838381720993</v>
      </c>
      <c r="O65" s="21">
        <v>5082</v>
      </c>
      <c r="P65" s="22">
        <f>L65/O65</f>
        <v>236.12750885478158</v>
      </c>
      <c r="Q65" s="44" t="s">
        <v>2082</v>
      </c>
      <c r="R65" s="17" t="s">
        <v>28</v>
      </c>
      <c r="S65" s="19">
        <v>200000</v>
      </c>
      <c r="T65" s="17" t="s">
        <v>2083</v>
      </c>
      <c r="U65" s="17" t="s">
        <v>125</v>
      </c>
      <c r="V65" s="17">
        <v>71</v>
      </c>
      <c r="W65" s="23" t="s">
        <v>31</v>
      </c>
    </row>
    <row r="66" spans="1:23" x14ac:dyDescent="0.25">
      <c r="A66" s="16" t="s">
        <v>2086</v>
      </c>
      <c r="B66" s="17" t="s">
        <v>2087</v>
      </c>
      <c r="C66" s="18">
        <v>45534</v>
      </c>
      <c r="D66" s="19">
        <v>1550000</v>
      </c>
      <c r="E66" s="17" t="s">
        <v>36</v>
      </c>
      <c r="F66" s="17" t="s">
        <v>26</v>
      </c>
      <c r="G66" s="19">
        <v>1550000</v>
      </c>
      <c r="H66" s="19">
        <v>828010</v>
      </c>
      <c r="I66" s="20">
        <f>H66/G66*100</f>
        <v>53.42</v>
      </c>
      <c r="J66" s="19">
        <v>1656021</v>
      </c>
      <c r="K66" s="19">
        <v>574000</v>
      </c>
      <c r="L66" s="68">
        <f>G66-K66</f>
        <v>976000</v>
      </c>
      <c r="M66" s="68">
        <v>1151086</v>
      </c>
      <c r="N66" s="63">
        <f t="shared" si="1"/>
        <v>0.8478949444263939</v>
      </c>
      <c r="O66" s="21">
        <v>4591</v>
      </c>
      <c r="P66" s="22">
        <f>L66/O66</f>
        <v>212.58984970594642</v>
      </c>
      <c r="Q66" s="44" t="s">
        <v>2082</v>
      </c>
      <c r="R66" s="17" t="s">
        <v>28</v>
      </c>
      <c r="S66" s="19">
        <v>574000</v>
      </c>
      <c r="T66" s="17" t="s">
        <v>2083</v>
      </c>
      <c r="U66" s="17" t="s">
        <v>125</v>
      </c>
      <c r="V66" s="17">
        <v>71</v>
      </c>
      <c r="W66" s="23" t="s">
        <v>31</v>
      </c>
    </row>
    <row r="67" spans="1:23" x14ac:dyDescent="0.25">
      <c r="A67" s="16" t="s">
        <v>2088</v>
      </c>
      <c r="B67" s="17" t="s">
        <v>2089</v>
      </c>
      <c r="C67" s="18">
        <v>45114</v>
      </c>
      <c r="D67" s="19">
        <v>1000000</v>
      </c>
      <c r="E67" s="17" t="s">
        <v>36</v>
      </c>
      <c r="F67" s="17" t="s">
        <v>26</v>
      </c>
      <c r="G67" s="19">
        <v>1000000</v>
      </c>
      <c r="H67" s="19">
        <v>590730</v>
      </c>
      <c r="I67" s="20">
        <f>H67/G67*100</f>
        <v>59.073</v>
      </c>
      <c r="J67" s="19">
        <v>1181454</v>
      </c>
      <c r="K67" s="19">
        <v>154000</v>
      </c>
      <c r="L67" s="68">
        <f>G67-K67</f>
        <v>846000</v>
      </c>
      <c r="M67" s="68">
        <v>1093036</v>
      </c>
      <c r="N67" s="63">
        <f t="shared" si="1"/>
        <v>0.77399097559458241</v>
      </c>
      <c r="O67" s="21">
        <v>3832</v>
      </c>
      <c r="P67" s="22">
        <f>L67/O67</f>
        <v>220.77244258872651</v>
      </c>
      <c r="Q67" s="44" t="s">
        <v>2082</v>
      </c>
      <c r="R67" s="17" t="s">
        <v>28</v>
      </c>
      <c r="S67" s="19">
        <v>154000</v>
      </c>
      <c r="T67" s="17" t="s">
        <v>2083</v>
      </c>
      <c r="U67" s="17" t="s">
        <v>125</v>
      </c>
      <c r="V67" s="17">
        <v>73</v>
      </c>
      <c r="W67" s="23" t="s">
        <v>31</v>
      </c>
    </row>
    <row r="68" spans="1:23" x14ac:dyDescent="0.25">
      <c r="A68" s="16" t="s">
        <v>2090</v>
      </c>
      <c r="B68" s="17" t="s">
        <v>2091</v>
      </c>
      <c r="C68" s="18">
        <v>45281</v>
      </c>
      <c r="D68" s="19">
        <v>1075000</v>
      </c>
      <c r="E68" s="17" t="s">
        <v>36</v>
      </c>
      <c r="F68" s="17" t="s">
        <v>26</v>
      </c>
      <c r="G68" s="19">
        <v>1075000</v>
      </c>
      <c r="H68" s="19">
        <v>649950</v>
      </c>
      <c r="I68" s="20">
        <f>H68/G68*100</f>
        <v>60.460465116279074</v>
      </c>
      <c r="J68" s="19">
        <v>1299893</v>
      </c>
      <c r="K68" s="19">
        <v>154000</v>
      </c>
      <c r="L68" s="68">
        <f>G68-K68</f>
        <v>921000</v>
      </c>
      <c r="M68" s="68">
        <v>1219035</v>
      </c>
      <c r="N68" s="63">
        <f t="shared" si="1"/>
        <v>0.75551563326729754</v>
      </c>
      <c r="O68" s="21">
        <v>5172</v>
      </c>
      <c r="P68" s="22">
        <f>L68/O68</f>
        <v>178.07424593967517</v>
      </c>
      <c r="Q68" s="44" t="s">
        <v>2082</v>
      </c>
      <c r="R68" s="17" t="s">
        <v>28</v>
      </c>
      <c r="S68" s="19">
        <v>154000</v>
      </c>
      <c r="T68" s="17" t="s">
        <v>2083</v>
      </c>
      <c r="U68" s="17" t="s">
        <v>125</v>
      </c>
      <c r="V68" s="17">
        <v>72</v>
      </c>
      <c r="W68" s="23" t="s">
        <v>31</v>
      </c>
    </row>
    <row r="69" spans="1:23" ht="15.75" thickBot="1" x14ac:dyDescent="0.3">
      <c r="A69" s="38"/>
      <c r="B69" s="32"/>
      <c r="C69" s="33"/>
      <c r="D69" s="34"/>
      <c r="E69" s="32"/>
      <c r="F69" s="32"/>
      <c r="G69" s="34"/>
      <c r="H69" s="34"/>
      <c r="I69" s="35"/>
      <c r="J69" s="34"/>
      <c r="K69" s="34"/>
      <c r="L69" s="70">
        <f>SUM(L64:L68)</f>
        <v>4695000</v>
      </c>
      <c r="M69" s="70">
        <f>SUM(M64:M68)</f>
        <v>5424754</v>
      </c>
      <c r="N69" s="65">
        <f t="shared" si="1"/>
        <v>0.86547703361295281</v>
      </c>
      <c r="O69" s="36"/>
      <c r="P69" s="37"/>
      <c r="Q69" s="46"/>
      <c r="R69" s="32"/>
      <c r="S69" s="34"/>
      <c r="T69" s="32"/>
      <c r="U69" s="32"/>
      <c r="V69" s="32"/>
      <c r="W69" s="39"/>
    </row>
    <row r="70" spans="1:23" ht="15.75" thickTop="1" x14ac:dyDescent="0.25">
      <c r="A70" s="16"/>
      <c r="B70" s="17"/>
      <c r="C70" s="18"/>
      <c r="D70" s="19"/>
      <c r="E70" s="17"/>
      <c r="F70" s="17"/>
      <c r="G70" s="19"/>
      <c r="H70" s="19"/>
      <c r="I70" s="20"/>
      <c r="J70" s="19"/>
      <c r="K70" s="19"/>
      <c r="L70" s="68"/>
      <c r="M70" s="68"/>
      <c r="N70" s="63"/>
      <c r="O70" s="21"/>
      <c r="P70" s="22"/>
      <c r="Q70" s="44"/>
      <c r="R70" s="17"/>
      <c r="S70" s="19"/>
      <c r="T70" s="17"/>
      <c r="U70" s="17"/>
      <c r="V70" s="17"/>
      <c r="W70" s="23"/>
    </row>
    <row r="71" spans="1:23" x14ac:dyDescent="0.25">
      <c r="A71" s="16" t="s">
        <v>2092</v>
      </c>
      <c r="B71" s="17"/>
      <c r="C71" s="18"/>
      <c r="D71" s="19"/>
      <c r="E71" s="17"/>
      <c r="F71" s="17"/>
      <c r="G71" s="19"/>
      <c r="H71" s="19"/>
      <c r="I71" s="20"/>
      <c r="J71" s="19"/>
      <c r="K71" s="19"/>
      <c r="L71" s="68"/>
      <c r="M71" s="68"/>
      <c r="N71" s="63"/>
      <c r="O71" s="21"/>
      <c r="P71" s="22"/>
      <c r="Q71" s="44"/>
      <c r="R71" s="17"/>
      <c r="S71" s="19"/>
      <c r="T71" s="17"/>
      <c r="U71" s="17"/>
      <c r="V71" s="17"/>
      <c r="W71" s="23"/>
    </row>
    <row r="72" spans="1:23" x14ac:dyDescent="0.25">
      <c r="A72" s="16" t="s">
        <v>2093</v>
      </c>
      <c r="B72" s="17" t="s">
        <v>2094</v>
      </c>
      <c r="C72" s="18">
        <v>45363</v>
      </c>
      <c r="D72" s="19">
        <v>1075000</v>
      </c>
      <c r="E72" s="17" t="s">
        <v>25</v>
      </c>
      <c r="F72" s="17" t="s">
        <v>26</v>
      </c>
      <c r="G72" s="19">
        <v>1075000</v>
      </c>
      <c r="H72" s="19">
        <v>510800</v>
      </c>
      <c r="I72" s="20">
        <f>H72/G72*100</f>
        <v>47.516279069767442</v>
      </c>
      <c r="J72" s="19">
        <v>1021600</v>
      </c>
      <c r="K72" s="19">
        <v>332000</v>
      </c>
      <c r="L72" s="68">
        <f>G72-K72</f>
        <v>743000</v>
      </c>
      <c r="M72" s="68">
        <v>884102</v>
      </c>
      <c r="N72" s="63">
        <f t="shared" ref="N72:N77" si="2">L72/M72</f>
        <v>0.84040076823714915</v>
      </c>
      <c r="O72" s="21">
        <v>2985</v>
      </c>
      <c r="P72" s="22">
        <f>L72/O72</f>
        <v>248.91122278056952</v>
      </c>
      <c r="Q72" s="44" t="s">
        <v>2082</v>
      </c>
      <c r="R72" s="17" t="s">
        <v>97</v>
      </c>
      <c r="S72" s="19">
        <v>332000</v>
      </c>
      <c r="T72" s="17" t="s">
        <v>2083</v>
      </c>
      <c r="U72" s="17" t="s">
        <v>125</v>
      </c>
      <c r="V72" s="17">
        <v>69</v>
      </c>
      <c r="W72" s="23" t="s">
        <v>31</v>
      </c>
    </row>
    <row r="73" spans="1:23" x14ac:dyDescent="0.25">
      <c r="A73" s="16" t="s">
        <v>2095</v>
      </c>
      <c r="B73" s="17" t="s">
        <v>2096</v>
      </c>
      <c r="C73" s="18">
        <v>45484</v>
      </c>
      <c r="D73" s="19">
        <v>775000</v>
      </c>
      <c r="E73" s="17" t="s">
        <v>36</v>
      </c>
      <c r="F73" s="17" t="s">
        <v>26</v>
      </c>
      <c r="G73" s="19">
        <v>775000</v>
      </c>
      <c r="H73" s="19">
        <v>374410</v>
      </c>
      <c r="I73" s="20">
        <f>H73/G73*100</f>
        <v>48.310967741935485</v>
      </c>
      <c r="J73" s="19">
        <v>748815</v>
      </c>
      <c r="K73" s="19">
        <v>154000</v>
      </c>
      <c r="L73" s="68">
        <f>G73-K73</f>
        <v>621000</v>
      </c>
      <c r="M73" s="68">
        <v>762583</v>
      </c>
      <c r="N73" s="63">
        <f t="shared" si="2"/>
        <v>0.81433758685939761</v>
      </c>
      <c r="O73" s="21">
        <v>2730</v>
      </c>
      <c r="P73" s="22">
        <f>L73/O73</f>
        <v>227.47252747252747</v>
      </c>
      <c r="Q73" s="44" t="s">
        <v>2082</v>
      </c>
      <c r="R73" s="17" t="s">
        <v>97</v>
      </c>
      <c r="S73" s="19">
        <v>154000</v>
      </c>
      <c r="T73" s="17" t="s">
        <v>2083</v>
      </c>
      <c r="U73" s="17" t="s">
        <v>125</v>
      </c>
      <c r="V73" s="17">
        <v>70</v>
      </c>
      <c r="W73" s="23" t="s">
        <v>31</v>
      </c>
    </row>
    <row r="74" spans="1:23" x14ac:dyDescent="0.25">
      <c r="A74" s="16" t="s">
        <v>2097</v>
      </c>
      <c r="B74" s="17" t="s">
        <v>2098</v>
      </c>
      <c r="C74" s="18">
        <v>45638</v>
      </c>
      <c r="D74" s="19">
        <v>1450000</v>
      </c>
      <c r="E74" s="17" t="s">
        <v>36</v>
      </c>
      <c r="F74" s="17" t="s">
        <v>26</v>
      </c>
      <c r="G74" s="19">
        <v>1450000</v>
      </c>
      <c r="H74" s="19">
        <v>659810</v>
      </c>
      <c r="I74" s="20">
        <f>H74/G74*100</f>
        <v>45.504137931034485</v>
      </c>
      <c r="J74" s="19">
        <v>1319615</v>
      </c>
      <c r="K74" s="19">
        <v>220294</v>
      </c>
      <c r="L74" s="68">
        <f>G74-K74</f>
        <v>1229706</v>
      </c>
      <c r="M74" s="68">
        <v>1409385</v>
      </c>
      <c r="N74" s="63">
        <f t="shared" si="2"/>
        <v>0.87251247884715677</v>
      </c>
      <c r="O74" s="21">
        <v>4150</v>
      </c>
      <c r="P74" s="22">
        <f>L74/O74</f>
        <v>296.31469879518073</v>
      </c>
      <c r="Q74" s="44" t="s">
        <v>2082</v>
      </c>
      <c r="R74" s="17" t="s">
        <v>97</v>
      </c>
      <c r="S74" s="19">
        <v>200000</v>
      </c>
      <c r="T74" s="17" t="s">
        <v>2083</v>
      </c>
      <c r="U74" s="17" t="s">
        <v>125</v>
      </c>
      <c r="V74" s="17">
        <v>71</v>
      </c>
      <c r="W74" s="23" t="s">
        <v>31</v>
      </c>
    </row>
    <row r="75" spans="1:23" x14ac:dyDescent="0.25">
      <c r="A75" s="16" t="s">
        <v>2099</v>
      </c>
      <c r="B75" s="17" t="s">
        <v>2100</v>
      </c>
      <c r="C75" s="18">
        <v>45422</v>
      </c>
      <c r="D75" s="19">
        <v>1053000</v>
      </c>
      <c r="E75" s="17" t="s">
        <v>25</v>
      </c>
      <c r="F75" s="17" t="s">
        <v>26</v>
      </c>
      <c r="G75" s="19">
        <v>1053000</v>
      </c>
      <c r="H75" s="19">
        <v>479710</v>
      </c>
      <c r="I75" s="20">
        <f>H75/G75*100</f>
        <v>45.556505223171889</v>
      </c>
      <c r="J75" s="19">
        <v>959421</v>
      </c>
      <c r="K75" s="19">
        <v>200000</v>
      </c>
      <c r="L75" s="68">
        <f>G75-K75</f>
        <v>853000</v>
      </c>
      <c r="M75" s="68">
        <v>973616</v>
      </c>
      <c r="N75" s="63">
        <f t="shared" si="2"/>
        <v>0.87611542949170929</v>
      </c>
      <c r="O75" s="21">
        <v>2927</v>
      </c>
      <c r="P75" s="22">
        <f>L75/O75</f>
        <v>291.42466689443114</v>
      </c>
      <c r="Q75" s="44" t="s">
        <v>2082</v>
      </c>
      <c r="R75" s="17" t="s">
        <v>97</v>
      </c>
      <c r="S75" s="19">
        <v>200000</v>
      </c>
      <c r="T75" s="17" t="s">
        <v>2083</v>
      </c>
      <c r="U75" s="17" t="s">
        <v>125</v>
      </c>
      <c r="V75" s="17">
        <v>72</v>
      </c>
      <c r="W75" s="23" t="s">
        <v>31</v>
      </c>
    </row>
    <row r="76" spans="1:23" x14ac:dyDescent="0.25">
      <c r="A76" s="16" t="s">
        <v>2101</v>
      </c>
      <c r="B76" s="17" t="s">
        <v>2102</v>
      </c>
      <c r="C76" s="18">
        <v>45414</v>
      </c>
      <c r="D76" s="19">
        <v>1300000</v>
      </c>
      <c r="E76" s="17" t="s">
        <v>36</v>
      </c>
      <c r="F76" s="17" t="s">
        <v>26</v>
      </c>
      <c r="G76" s="19">
        <v>1300000</v>
      </c>
      <c r="H76" s="19">
        <v>722080</v>
      </c>
      <c r="I76" s="20">
        <f>H76/G76*100</f>
        <v>55.544615384615383</v>
      </c>
      <c r="J76" s="19">
        <v>1444162</v>
      </c>
      <c r="K76" s="19">
        <v>574000</v>
      </c>
      <c r="L76" s="68">
        <f>G76-K76</f>
        <v>726000</v>
      </c>
      <c r="M76" s="68">
        <v>1115592</v>
      </c>
      <c r="N76" s="63">
        <f t="shared" si="2"/>
        <v>0.65077555235247297</v>
      </c>
      <c r="O76" s="21">
        <v>4166</v>
      </c>
      <c r="P76" s="22">
        <f>L76/O76</f>
        <v>174.26788286125779</v>
      </c>
      <c r="Q76" s="44" t="s">
        <v>2082</v>
      </c>
      <c r="R76" s="17" t="s">
        <v>97</v>
      </c>
      <c r="S76" s="19">
        <v>574000</v>
      </c>
      <c r="T76" s="17" t="s">
        <v>2083</v>
      </c>
      <c r="U76" s="17" t="s">
        <v>125</v>
      </c>
      <c r="V76" s="17">
        <v>67</v>
      </c>
      <c r="W76" s="23" t="s">
        <v>31</v>
      </c>
    </row>
    <row r="77" spans="1:23" ht="15.75" thickBot="1" x14ac:dyDescent="0.3">
      <c r="A77" s="24"/>
      <c r="B77" s="25"/>
      <c r="C77" s="26"/>
      <c r="D77" s="27"/>
      <c r="E77" s="25"/>
      <c r="F77" s="25"/>
      <c r="G77" s="27"/>
      <c r="H77" s="27"/>
      <c r="I77" s="28"/>
      <c r="J77" s="27"/>
      <c r="K77" s="27"/>
      <c r="L77" s="69">
        <f>SUM(L72:L76)</f>
        <v>4172706</v>
      </c>
      <c r="M77" s="69">
        <f>SUM(M72:M76)</f>
        <v>5145278</v>
      </c>
      <c r="N77" s="64">
        <f t="shared" si="2"/>
        <v>0.81097775474911171</v>
      </c>
      <c r="O77" s="29"/>
      <c r="P77" s="30"/>
      <c r="Q77" s="45"/>
      <c r="R77" s="25"/>
      <c r="S77" s="27"/>
      <c r="T77" s="25"/>
      <c r="U77" s="25"/>
      <c r="V77" s="25"/>
      <c r="W77" s="3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6144-7125-41A3-81FA-2098D7C8C79D}">
  <dimension ref="A1:W70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1.57031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2103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2104</v>
      </c>
      <c r="B3" s="9" t="s">
        <v>2105</v>
      </c>
      <c r="C3" s="10">
        <v>45670</v>
      </c>
      <c r="D3" s="11">
        <v>752000</v>
      </c>
      <c r="E3" s="9" t="s">
        <v>36</v>
      </c>
      <c r="F3" s="9" t="s">
        <v>26</v>
      </c>
      <c r="G3" s="11">
        <v>752000</v>
      </c>
      <c r="H3" s="11">
        <v>448970</v>
      </c>
      <c r="I3" s="12">
        <f>H3/G3*100</f>
        <v>59.703457446808507</v>
      </c>
      <c r="J3" s="11">
        <v>897946</v>
      </c>
      <c r="K3" s="11">
        <v>160301</v>
      </c>
      <c r="L3" s="67">
        <f>G3-K3</f>
        <v>591699</v>
      </c>
      <c r="M3" s="67">
        <v>384190</v>
      </c>
      <c r="N3" s="62">
        <f>L3/M3</f>
        <v>1.5401207735755746</v>
      </c>
      <c r="O3" s="13">
        <v>3899</v>
      </c>
      <c r="P3" s="14">
        <f>L3/O3</f>
        <v>151.75660425750192</v>
      </c>
      <c r="Q3" s="43" t="s">
        <v>2106</v>
      </c>
      <c r="R3" s="9" t="s">
        <v>28</v>
      </c>
      <c r="S3" s="11">
        <v>160301</v>
      </c>
      <c r="T3" s="9" t="s">
        <v>2107</v>
      </c>
      <c r="U3" s="9" t="s">
        <v>30</v>
      </c>
      <c r="V3" s="9">
        <v>55</v>
      </c>
      <c r="W3" s="15" t="s">
        <v>31</v>
      </c>
    </row>
    <row r="4" spans="1:23" x14ac:dyDescent="0.25">
      <c r="A4" s="16" t="s">
        <v>2108</v>
      </c>
      <c r="B4" s="17" t="s">
        <v>2109</v>
      </c>
      <c r="C4" s="18">
        <v>45271</v>
      </c>
      <c r="D4" s="19">
        <v>707077</v>
      </c>
      <c r="E4" s="17" t="s">
        <v>36</v>
      </c>
      <c r="F4" s="17" t="s">
        <v>26</v>
      </c>
      <c r="G4" s="19">
        <v>707077</v>
      </c>
      <c r="H4" s="19">
        <v>417070</v>
      </c>
      <c r="I4" s="20">
        <f>H4/G4*100</f>
        <v>58.985089318419348</v>
      </c>
      <c r="J4" s="19">
        <v>834144</v>
      </c>
      <c r="K4" s="19">
        <v>167397</v>
      </c>
      <c r="L4" s="68">
        <f>G4-K4</f>
        <v>539680</v>
      </c>
      <c r="M4" s="68">
        <v>347264</v>
      </c>
      <c r="N4" s="63">
        <f>L4/M4</f>
        <v>1.5540914117213418</v>
      </c>
      <c r="O4" s="21">
        <v>3717</v>
      </c>
      <c r="P4" s="22">
        <f>L4/O4</f>
        <v>145.19235942964755</v>
      </c>
      <c r="Q4" s="44" t="s">
        <v>2106</v>
      </c>
      <c r="R4" s="17" t="s">
        <v>28</v>
      </c>
      <c r="S4" s="19">
        <v>162392</v>
      </c>
      <c r="T4" s="17" t="s">
        <v>2107</v>
      </c>
      <c r="U4" s="17" t="s">
        <v>30</v>
      </c>
      <c r="V4" s="17">
        <v>58</v>
      </c>
      <c r="W4" s="23" t="s">
        <v>31</v>
      </c>
    </row>
    <row r="5" spans="1:23" ht="15.75" thickBot="1" x14ac:dyDescent="0.3">
      <c r="A5" s="24"/>
      <c r="B5" s="25"/>
      <c r="C5" s="26"/>
      <c r="D5" s="27"/>
      <c r="E5" s="25"/>
      <c r="F5" s="25"/>
      <c r="G5" s="27"/>
      <c r="H5" s="27"/>
      <c r="I5" s="28"/>
      <c r="J5" s="27"/>
      <c r="K5" s="27"/>
      <c r="L5" s="69">
        <f>SUM(L3:L4)</f>
        <v>1131379</v>
      </c>
      <c r="M5" s="69">
        <f>SUM(M3:M4)</f>
        <v>731454</v>
      </c>
      <c r="N5" s="64">
        <f>L5/M5</f>
        <v>1.5467534527119955</v>
      </c>
      <c r="O5" s="29"/>
      <c r="P5" s="30"/>
      <c r="Q5" s="45"/>
      <c r="R5" s="25"/>
      <c r="S5" s="27"/>
      <c r="T5" s="25"/>
      <c r="U5" s="25"/>
      <c r="V5" s="25"/>
      <c r="W5" s="31"/>
    </row>
    <row r="6" spans="1:23" x14ac:dyDescent="0.25">
      <c r="A6" s="17"/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17"/>
    </row>
    <row r="7" spans="1:23" ht="15.75" thickBot="1" x14ac:dyDescent="0.3">
      <c r="A7" s="17" t="s">
        <v>2110</v>
      </c>
      <c r="B7" s="17"/>
      <c r="C7" s="18"/>
      <c r="D7" s="19"/>
      <c r="E7" s="17"/>
      <c r="F7" s="17"/>
      <c r="G7" s="19"/>
      <c r="H7" s="19"/>
      <c r="I7" s="20"/>
      <c r="J7" s="19"/>
      <c r="K7" s="19"/>
      <c r="L7" s="68"/>
      <c r="M7" s="68"/>
      <c r="N7" s="63"/>
      <c r="O7" s="21"/>
      <c r="P7" s="22"/>
      <c r="Q7" s="44"/>
      <c r="R7" s="17"/>
      <c r="S7" s="19"/>
      <c r="T7" s="17"/>
      <c r="U7" s="17"/>
      <c r="V7" s="17"/>
      <c r="W7" s="17"/>
    </row>
    <row r="8" spans="1:23" x14ac:dyDescent="0.25">
      <c r="A8" s="8" t="s">
        <v>2111</v>
      </c>
      <c r="B8" s="9" t="s">
        <v>2112</v>
      </c>
      <c r="C8" s="10">
        <v>45322</v>
      </c>
      <c r="D8" s="11">
        <v>640000</v>
      </c>
      <c r="E8" s="9" t="s">
        <v>36</v>
      </c>
      <c r="F8" s="9" t="s">
        <v>26</v>
      </c>
      <c r="G8" s="11">
        <v>640000</v>
      </c>
      <c r="H8" s="11">
        <v>272060</v>
      </c>
      <c r="I8" s="12">
        <f>H8/G8*100</f>
        <v>42.509374999999999</v>
      </c>
      <c r="J8" s="11">
        <v>544120</v>
      </c>
      <c r="K8" s="11">
        <v>175982</v>
      </c>
      <c r="L8" s="67">
        <f>G8-K8</f>
        <v>464018</v>
      </c>
      <c r="M8" s="67">
        <v>235985</v>
      </c>
      <c r="N8" s="62">
        <f>L8/M8</f>
        <v>1.9663029429836643</v>
      </c>
      <c r="O8" s="13">
        <v>1777</v>
      </c>
      <c r="P8" s="14">
        <f>L8/O8</f>
        <v>261.12436691052335</v>
      </c>
      <c r="Q8" s="43" t="s">
        <v>2113</v>
      </c>
      <c r="R8" s="9" t="s">
        <v>97</v>
      </c>
      <c r="S8" s="11">
        <v>175982</v>
      </c>
      <c r="T8" s="9" t="s">
        <v>2107</v>
      </c>
      <c r="U8" s="9" t="s">
        <v>30</v>
      </c>
      <c r="V8" s="9">
        <v>50</v>
      </c>
      <c r="W8" s="15" t="s">
        <v>31</v>
      </c>
    </row>
    <row r="9" spans="1:23" x14ac:dyDescent="0.25">
      <c r="A9" s="16" t="s">
        <v>2114</v>
      </c>
      <c r="B9" s="17" t="s">
        <v>2115</v>
      </c>
      <c r="C9" s="18">
        <v>45643</v>
      </c>
      <c r="D9" s="19">
        <v>750089</v>
      </c>
      <c r="E9" s="17" t="s">
        <v>36</v>
      </c>
      <c r="F9" s="17" t="s">
        <v>26</v>
      </c>
      <c r="G9" s="19">
        <v>750089</v>
      </c>
      <c r="H9" s="19">
        <v>326660</v>
      </c>
      <c r="I9" s="20">
        <f>H9/G9*100</f>
        <v>43.549498792809921</v>
      </c>
      <c r="J9" s="19">
        <v>653323</v>
      </c>
      <c r="K9" s="19">
        <v>210656</v>
      </c>
      <c r="L9" s="68">
        <f>G9-K9</f>
        <v>539433</v>
      </c>
      <c r="M9" s="68">
        <v>283760</v>
      </c>
      <c r="N9" s="63">
        <f>L9/M9</f>
        <v>1.9010184663095573</v>
      </c>
      <c r="O9" s="21">
        <v>2220</v>
      </c>
      <c r="P9" s="22">
        <f>L9/O9</f>
        <v>242.98783783783784</v>
      </c>
      <c r="Q9" s="44" t="s">
        <v>2113</v>
      </c>
      <c r="R9" s="17" t="s">
        <v>97</v>
      </c>
      <c r="S9" s="19">
        <v>210656</v>
      </c>
      <c r="T9" s="17" t="s">
        <v>2107</v>
      </c>
      <c r="U9" s="17" t="s">
        <v>30</v>
      </c>
      <c r="V9" s="17">
        <v>59</v>
      </c>
      <c r="W9" s="23" t="s">
        <v>31</v>
      </c>
    </row>
    <row r="10" spans="1:23" ht="15.75" thickBot="1" x14ac:dyDescent="0.3">
      <c r="A10" s="24"/>
      <c r="B10" s="25"/>
      <c r="C10" s="26"/>
      <c r="D10" s="27"/>
      <c r="E10" s="25"/>
      <c r="F10" s="25"/>
      <c r="G10" s="27"/>
      <c r="H10" s="27"/>
      <c r="I10" s="28"/>
      <c r="J10" s="27"/>
      <c r="K10" s="27"/>
      <c r="L10" s="69">
        <f>SUM(L8:L9)</f>
        <v>1003451</v>
      </c>
      <c r="M10" s="69">
        <f>SUM(M8:M9)</f>
        <v>519745</v>
      </c>
      <c r="N10" s="64">
        <f>L10/M10</f>
        <v>1.9306602276116172</v>
      </c>
      <c r="O10" s="29"/>
      <c r="P10" s="30"/>
      <c r="Q10" s="45"/>
      <c r="R10" s="25"/>
      <c r="S10" s="27"/>
      <c r="T10" s="25"/>
      <c r="U10" s="25"/>
      <c r="V10" s="25"/>
      <c r="W10" s="31"/>
    </row>
    <row r="11" spans="1:23" x14ac:dyDescent="0.25">
      <c r="A11" s="17"/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17"/>
    </row>
    <row r="12" spans="1:23" ht="15.75" thickBot="1" x14ac:dyDescent="0.3">
      <c r="A12" s="17" t="s">
        <v>2116</v>
      </c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17"/>
    </row>
    <row r="13" spans="1:23" x14ac:dyDescent="0.25">
      <c r="A13" s="8" t="s">
        <v>2117</v>
      </c>
      <c r="B13" s="9" t="s">
        <v>2118</v>
      </c>
      <c r="C13" s="10">
        <v>45429</v>
      </c>
      <c r="D13" s="11">
        <v>1790000</v>
      </c>
      <c r="E13" s="9" t="s">
        <v>25</v>
      </c>
      <c r="F13" s="9" t="s">
        <v>26</v>
      </c>
      <c r="G13" s="11">
        <v>1790000</v>
      </c>
      <c r="H13" s="11">
        <v>823480</v>
      </c>
      <c r="I13" s="12">
        <f>H13/G13*100</f>
        <v>46.004469273743013</v>
      </c>
      <c r="J13" s="11">
        <v>1646964</v>
      </c>
      <c r="K13" s="11">
        <v>318475</v>
      </c>
      <c r="L13" s="67">
        <f>G13-K13</f>
        <v>1471525</v>
      </c>
      <c r="M13" s="67">
        <v>879794</v>
      </c>
      <c r="N13" s="62">
        <f>L13/M13</f>
        <v>1.6725790355469576</v>
      </c>
      <c r="O13" s="13">
        <v>4964</v>
      </c>
      <c r="P13" s="14">
        <f>L13/O13</f>
        <v>296.43936341659952</v>
      </c>
      <c r="Q13" s="43" t="s">
        <v>2119</v>
      </c>
      <c r="R13" s="9" t="s">
        <v>97</v>
      </c>
      <c r="S13" s="11">
        <v>310033</v>
      </c>
      <c r="T13" s="9" t="s">
        <v>2120</v>
      </c>
      <c r="U13" s="9" t="s">
        <v>30</v>
      </c>
      <c r="V13" s="9">
        <v>59</v>
      </c>
      <c r="W13" s="15" t="s">
        <v>31</v>
      </c>
    </row>
    <row r="14" spans="1:23" ht="15.75" thickBot="1" x14ac:dyDescent="0.3">
      <c r="A14" s="24"/>
      <c r="B14" s="25"/>
      <c r="C14" s="26"/>
      <c r="D14" s="27"/>
      <c r="E14" s="25"/>
      <c r="F14" s="25"/>
      <c r="G14" s="27"/>
      <c r="H14" s="27"/>
      <c r="I14" s="28"/>
      <c r="J14" s="27"/>
      <c r="K14" s="27"/>
      <c r="L14" s="69">
        <f>SUM(L13)</f>
        <v>1471525</v>
      </c>
      <c r="M14" s="69">
        <f>SUM(M13)</f>
        <v>879794</v>
      </c>
      <c r="N14" s="64">
        <f>L14/M14</f>
        <v>1.6725790355469576</v>
      </c>
      <c r="O14" s="29"/>
      <c r="P14" s="30"/>
      <c r="Q14" s="45"/>
      <c r="R14" s="25"/>
      <c r="S14" s="27"/>
      <c r="T14" s="25"/>
      <c r="U14" s="25"/>
      <c r="V14" s="25"/>
      <c r="W14" s="31"/>
    </row>
    <row r="15" spans="1:23" x14ac:dyDescent="0.25">
      <c r="A15" s="17"/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17"/>
    </row>
    <row r="16" spans="1:23" ht="15.75" thickBot="1" x14ac:dyDescent="0.3">
      <c r="A16" s="17" t="s">
        <v>2121</v>
      </c>
      <c r="B16" s="17"/>
      <c r="C16" s="18"/>
      <c r="D16" s="19"/>
      <c r="E16" s="17"/>
      <c r="F16" s="17"/>
      <c r="G16" s="19"/>
      <c r="H16" s="19"/>
      <c r="I16" s="20"/>
      <c r="J16" s="19"/>
      <c r="K16" s="19"/>
      <c r="L16" s="68"/>
      <c r="M16" s="68"/>
      <c r="N16" s="63"/>
      <c r="O16" s="21"/>
      <c r="P16" s="22"/>
      <c r="Q16" s="44"/>
      <c r="R16" s="17"/>
      <c r="S16" s="19"/>
      <c r="T16" s="17"/>
      <c r="U16" s="17"/>
      <c r="V16" s="17"/>
      <c r="W16" s="17"/>
    </row>
    <row r="17" spans="1:23" x14ac:dyDescent="0.25">
      <c r="A17" s="8" t="s">
        <v>2122</v>
      </c>
      <c r="B17" s="9" t="s">
        <v>2123</v>
      </c>
      <c r="C17" s="10">
        <v>45464</v>
      </c>
      <c r="D17" s="11">
        <v>2270000</v>
      </c>
      <c r="E17" s="9" t="s">
        <v>36</v>
      </c>
      <c r="F17" s="9" t="s">
        <v>26</v>
      </c>
      <c r="G17" s="11">
        <v>2270000</v>
      </c>
      <c r="H17" s="11">
        <v>1141700</v>
      </c>
      <c r="I17" s="12">
        <f>H17/G17*100</f>
        <v>50.295154185022028</v>
      </c>
      <c r="J17" s="11">
        <v>2283390</v>
      </c>
      <c r="K17" s="11">
        <v>374521</v>
      </c>
      <c r="L17" s="67">
        <f>G17-K17</f>
        <v>1895479</v>
      </c>
      <c r="M17" s="67">
        <v>1514975</v>
      </c>
      <c r="N17" s="62">
        <f>L17/M17</f>
        <v>1.2511619003613921</v>
      </c>
      <c r="O17" s="13">
        <v>6365</v>
      </c>
      <c r="P17" s="14">
        <f>L17/O17</f>
        <v>297.79717203456403</v>
      </c>
      <c r="Q17" s="43" t="s">
        <v>2124</v>
      </c>
      <c r="R17" s="9" t="s">
        <v>28</v>
      </c>
      <c r="S17" s="11">
        <v>370663</v>
      </c>
      <c r="T17" s="9" t="s">
        <v>2120</v>
      </c>
      <c r="U17" s="9" t="s">
        <v>30</v>
      </c>
      <c r="V17" s="9">
        <v>68</v>
      </c>
      <c r="W17" s="15" t="s">
        <v>31</v>
      </c>
    </row>
    <row r="18" spans="1:23" x14ac:dyDescent="0.25">
      <c r="A18" s="16" t="s">
        <v>2125</v>
      </c>
      <c r="B18" s="17" t="s">
        <v>2126</v>
      </c>
      <c r="C18" s="18">
        <v>45077</v>
      </c>
      <c r="D18" s="19">
        <v>1850000</v>
      </c>
      <c r="E18" s="17" t="s">
        <v>36</v>
      </c>
      <c r="F18" s="17" t="s">
        <v>26</v>
      </c>
      <c r="G18" s="19">
        <v>1850000</v>
      </c>
      <c r="H18" s="19">
        <v>959500</v>
      </c>
      <c r="I18" s="20">
        <f>H18/G18*100</f>
        <v>51.86486486486487</v>
      </c>
      <c r="J18" s="19">
        <v>1918997</v>
      </c>
      <c r="K18" s="19">
        <v>271401</v>
      </c>
      <c r="L18" s="68">
        <f>G18-K18</f>
        <v>1578599</v>
      </c>
      <c r="M18" s="68">
        <v>1307615</v>
      </c>
      <c r="N18" s="63">
        <f>L18/M18</f>
        <v>1.2072353100874493</v>
      </c>
      <c r="O18" s="21">
        <v>5489</v>
      </c>
      <c r="P18" s="22">
        <f>L18/O18</f>
        <v>287.59318637274549</v>
      </c>
      <c r="Q18" s="44" t="s">
        <v>2124</v>
      </c>
      <c r="R18" s="17" t="s">
        <v>28</v>
      </c>
      <c r="S18" s="19">
        <v>271401</v>
      </c>
      <c r="T18" s="17" t="s">
        <v>2120</v>
      </c>
      <c r="U18" s="17" t="s">
        <v>30</v>
      </c>
      <c r="V18" s="17">
        <v>74</v>
      </c>
      <c r="W18" s="23" t="s">
        <v>31</v>
      </c>
    </row>
    <row r="19" spans="1:23" ht="15.75" thickBot="1" x14ac:dyDescent="0.3">
      <c r="A19" s="38"/>
      <c r="B19" s="32"/>
      <c r="C19" s="33"/>
      <c r="D19" s="34"/>
      <c r="E19" s="32"/>
      <c r="F19" s="32"/>
      <c r="G19" s="34"/>
      <c r="H19" s="34"/>
      <c r="I19" s="35"/>
      <c r="J19" s="34"/>
      <c r="K19" s="34"/>
      <c r="L19" s="70">
        <f>SUM(L17:L18)</f>
        <v>3474078</v>
      </c>
      <c r="M19" s="70">
        <f>SUM(M17:M18)</f>
        <v>2822590</v>
      </c>
      <c r="N19" s="65">
        <f>L19/M19</f>
        <v>1.2308121264512379</v>
      </c>
      <c r="O19" s="36"/>
      <c r="P19" s="37"/>
      <c r="Q19" s="46"/>
      <c r="R19" s="32"/>
      <c r="S19" s="34"/>
      <c r="T19" s="32"/>
      <c r="U19" s="32"/>
      <c r="V19" s="32"/>
      <c r="W19" s="39"/>
    </row>
    <row r="20" spans="1:23" ht="15.75" thickTop="1" x14ac:dyDescent="0.25">
      <c r="A20" s="16"/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23"/>
    </row>
    <row r="21" spans="1:23" x14ac:dyDescent="0.25">
      <c r="A21" s="16" t="s">
        <v>2127</v>
      </c>
      <c r="B21" s="17"/>
      <c r="C21" s="18"/>
      <c r="D21" s="19"/>
      <c r="E21" s="17"/>
      <c r="F21" s="17"/>
      <c r="G21" s="19"/>
      <c r="H21" s="19"/>
      <c r="I21" s="20"/>
      <c r="J21" s="19"/>
      <c r="K21" s="19"/>
      <c r="L21" s="68"/>
      <c r="M21" s="68"/>
      <c r="N21" s="63"/>
      <c r="O21" s="21"/>
      <c r="P21" s="22"/>
      <c r="Q21" s="44"/>
      <c r="R21" s="17"/>
      <c r="S21" s="19"/>
      <c r="T21" s="17"/>
      <c r="U21" s="17"/>
      <c r="V21" s="17"/>
      <c r="W21" s="23"/>
    </row>
    <row r="22" spans="1:23" x14ac:dyDescent="0.25">
      <c r="A22" s="16" t="s">
        <v>2128</v>
      </c>
      <c r="B22" s="17" t="s">
        <v>2129</v>
      </c>
      <c r="C22" s="18">
        <v>45141</v>
      </c>
      <c r="D22" s="19">
        <v>815000</v>
      </c>
      <c r="E22" s="17" t="s">
        <v>25</v>
      </c>
      <c r="F22" s="17" t="s">
        <v>26</v>
      </c>
      <c r="G22" s="19">
        <v>815000</v>
      </c>
      <c r="H22" s="19">
        <v>281480</v>
      </c>
      <c r="I22" s="20">
        <f>H22/G22*100</f>
        <v>34.537423312883433</v>
      </c>
      <c r="J22" s="19">
        <v>562956</v>
      </c>
      <c r="K22" s="19">
        <v>378972</v>
      </c>
      <c r="L22" s="68">
        <f>G22-K22</f>
        <v>436028</v>
      </c>
      <c r="M22" s="68">
        <v>122656</v>
      </c>
      <c r="N22" s="63">
        <f>L22/M22</f>
        <v>3.55488520740934</v>
      </c>
      <c r="O22" s="21">
        <v>4961</v>
      </c>
      <c r="P22" s="22">
        <f>L22/O22</f>
        <v>87.891150977625472</v>
      </c>
      <c r="Q22" s="44" t="s">
        <v>2124</v>
      </c>
      <c r="R22" s="17" t="s">
        <v>97</v>
      </c>
      <c r="S22" s="19">
        <v>378972</v>
      </c>
      <c r="T22" s="17" t="s">
        <v>2120</v>
      </c>
      <c r="U22" s="17" t="s">
        <v>30</v>
      </c>
      <c r="V22" s="17">
        <v>98</v>
      </c>
      <c r="W22" s="23" t="s">
        <v>31</v>
      </c>
    </row>
    <row r="23" spans="1:23" x14ac:dyDescent="0.25">
      <c r="A23" s="16" t="s">
        <v>2130</v>
      </c>
      <c r="B23" s="17" t="s">
        <v>2131</v>
      </c>
      <c r="C23" s="18">
        <v>45308</v>
      </c>
      <c r="D23" s="19">
        <v>2698000</v>
      </c>
      <c r="E23" s="17" t="s">
        <v>36</v>
      </c>
      <c r="F23" s="17" t="s">
        <v>26</v>
      </c>
      <c r="G23" s="19">
        <v>2698000</v>
      </c>
      <c r="H23" s="19">
        <v>1252600</v>
      </c>
      <c r="I23" s="20">
        <f>H23/G23*100</f>
        <v>46.426982950333581</v>
      </c>
      <c r="J23" s="19">
        <v>2505196</v>
      </c>
      <c r="K23" s="19">
        <v>359000</v>
      </c>
      <c r="L23" s="68">
        <f>G23-K23</f>
        <v>2339000</v>
      </c>
      <c r="M23" s="68">
        <v>1430797</v>
      </c>
      <c r="N23" s="63">
        <f>L23/M23</f>
        <v>1.6347532179617374</v>
      </c>
      <c r="O23" s="21">
        <v>4423</v>
      </c>
      <c r="P23" s="22">
        <f>L23/O23</f>
        <v>528.82658828849196</v>
      </c>
      <c r="Q23" s="44" t="s">
        <v>2124</v>
      </c>
      <c r="R23" s="17" t="s">
        <v>97</v>
      </c>
      <c r="S23" s="19">
        <v>359000</v>
      </c>
      <c r="T23" s="17" t="s">
        <v>2120</v>
      </c>
      <c r="U23" s="17" t="s">
        <v>30</v>
      </c>
      <c r="V23" s="17">
        <v>93</v>
      </c>
      <c r="W23" s="23" t="s">
        <v>31</v>
      </c>
    </row>
    <row r="24" spans="1:23" ht="15.75" thickBot="1" x14ac:dyDescent="0.3">
      <c r="A24" s="24"/>
      <c r="B24" s="25"/>
      <c r="C24" s="26"/>
      <c r="D24" s="27"/>
      <c r="E24" s="25"/>
      <c r="F24" s="25"/>
      <c r="G24" s="27"/>
      <c r="H24" s="27"/>
      <c r="I24" s="28"/>
      <c r="J24" s="27"/>
      <c r="K24" s="27"/>
      <c r="L24" s="69">
        <f>SUM(L22:L23)</f>
        <v>2775028</v>
      </c>
      <c r="M24" s="69">
        <f>SUM(M22:M23)</f>
        <v>1553453</v>
      </c>
      <c r="N24" s="64">
        <f>L24/M24</f>
        <v>1.7863610936410692</v>
      </c>
      <c r="O24" s="29"/>
      <c r="P24" s="30"/>
      <c r="Q24" s="45"/>
      <c r="R24" s="25"/>
      <c r="S24" s="27"/>
      <c r="T24" s="25"/>
      <c r="U24" s="25"/>
      <c r="V24" s="25"/>
      <c r="W24" s="31"/>
    </row>
    <row r="25" spans="1:23" x14ac:dyDescent="0.25">
      <c r="A25" s="17"/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68"/>
      <c r="M25" s="68"/>
      <c r="N25" s="63"/>
      <c r="O25" s="21"/>
      <c r="P25" s="22"/>
      <c r="Q25" s="44"/>
      <c r="R25" s="17"/>
      <c r="S25" s="19"/>
      <c r="T25" s="17"/>
      <c r="U25" s="17"/>
      <c r="V25" s="17"/>
      <c r="W25" s="17"/>
    </row>
    <row r="26" spans="1:23" ht="15.75" thickBot="1" x14ac:dyDescent="0.3">
      <c r="A26" s="17" t="s">
        <v>2132</v>
      </c>
      <c r="B26" s="17"/>
      <c r="C26" s="18"/>
      <c r="D26" s="19"/>
      <c r="E26" s="17"/>
      <c r="F26" s="17"/>
      <c r="G26" s="19"/>
      <c r="H26" s="19"/>
      <c r="I26" s="20"/>
      <c r="J26" s="19"/>
      <c r="K26" s="19"/>
      <c r="L26" s="68"/>
      <c r="M26" s="68"/>
      <c r="N26" s="63"/>
      <c r="O26" s="21"/>
      <c r="P26" s="22"/>
      <c r="Q26" s="44"/>
      <c r="R26" s="17"/>
      <c r="S26" s="19"/>
      <c r="T26" s="17"/>
      <c r="U26" s="17"/>
      <c r="V26" s="17"/>
      <c r="W26" s="17"/>
    </row>
    <row r="27" spans="1:23" x14ac:dyDescent="0.25">
      <c r="A27" s="8" t="s">
        <v>2133</v>
      </c>
      <c r="B27" s="9" t="s">
        <v>2134</v>
      </c>
      <c r="C27" s="10">
        <v>45436</v>
      </c>
      <c r="D27" s="11">
        <v>871500</v>
      </c>
      <c r="E27" s="9" t="s">
        <v>25</v>
      </c>
      <c r="F27" s="9" t="s">
        <v>26</v>
      </c>
      <c r="G27" s="11">
        <v>871500</v>
      </c>
      <c r="H27" s="11">
        <v>431190</v>
      </c>
      <c r="I27" s="12">
        <f>H27/G27*100</f>
        <v>49.476764199655761</v>
      </c>
      <c r="J27" s="11">
        <v>862377</v>
      </c>
      <c r="K27" s="11">
        <v>300738</v>
      </c>
      <c r="L27" s="67">
        <f>G27-K27</f>
        <v>570762</v>
      </c>
      <c r="M27" s="67">
        <v>338336</v>
      </c>
      <c r="N27" s="62">
        <f>L27/M27</f>
        <v>1.6869679844887921</v>
      </c>
      <c r="O27" s="13">
        <v>3065</v>
      </c>
      <c r="P27" s="14">
        <f>L27/O27</f>
        <v>186.21924959216966</v>
      </c>
      <c r="Q27" s="43" t="s">
        <v>2135</v>
      </c>
      <c r="R27" s="9" t="s">
        <v>28</v>
      </c>
      <c r="S27" s="11">
        <v>300738</v>
      </c>
      <c r="T27" s="9" t="s">
        <v>2136</v>
      </c>
      <c r="U27" s="9" t="s">
        <v>30</v>
      </c>
      <c r="V27" s="9">
        <v>53</v>
      </c>
      <c r="W27" s="15" t="s">
        <v>31</v>
      </c>
    </row>
    <row r="28" spans="1:23" x14ac:dyDescent="0.25">
      <c r="A28" s="16" t="s">
        <v>2137</v>
      </c>
      <c r="B28" s="17" t="s">
        <v>2138</v>
      </c>
      <c r="C28" s="18">
        <v>45182</v>
      </c>
      <c r="D28" s="19">
        <v>1600000</v>
      </c>
      <c r="E28" s="17" t="s">
        <v>36</v>
      </c>
      <c r="F28" s="17" t="s">
        <v>26</v>
      </c>
      <c r="G28" s="19">
        <v>1600000</v>
      </c>
      <c r="H28" s="19">
        <v>785630</v>
      </c>
      <c r="I28" s="20">
        <f>H28/G28*100</f>
        <v>49.101875</v>
      </c>
      <c r="J28" s="19">
        <v>1571263</v>
      </c>
      <c r="K28" s="19">
        <v>297515</v>
      </c>
      <c r="L28" s="68">
        <f>G28-K28</f>
        <v>1302485</v>
      </c>
      <c r="M28" s="68">
        <v>767318</v>
      </c>
      <c r="N28" s="63">
        <f>L28/M28</f>
        <v>1.6974513826079931</v>
      </c>
      <c r="O28" s="21">
        <v>5576</v>
      </c>
      <c r="P28" s="22">
        <f>L28/O28</f>
        <v>233.58769727403157</v>
      </c>
      <c r="Q28" s="44" t="s">
        <v>2135</v>
      </c>
      <c r="R28" s="17" t="s">
        <v>28</v>
      </c>
      <c r="S28" s="19">
        <v>289326</v>
      </c>
      <c r="T28" s="17" t="s">
        <v>2136</v>
      </c>
      <c r="U28" s="17" t="s">
        <v>30</v>
      </c>
      <c r="V28" s="17">
        <v>54</v>
      </c>
      <c r="W28" s="23" t="s">
        <v>31</v>
      </c>
    </row>
    <row r="29" spans="1:23" ht="15.75" thickBot="1" x14ac:dyDescent="0.3">
      <c r="A29" s="38"/>
      <c r="B29" s="32"/>
      <c r="C29" s="33"/>
      <c r="D29" s="34"/>
      <c r="E29" s="32"/>
      <c r="F29" s="32"/>
      <c r="G29" s="34"/>
      <c r="H29" s="34"/>
      <c r="I29" s="35"/>
      <c r="J29" s="34"/>
      <c r="K29" s="34"/>
      <c r="L29" s="70">
        <f>SUM(L27:L28)</f>
        <v>1873247</v>
      </c>
      <c r="M29" s="70">
        <f>SUM(M27:M28)</f>
        <v>1105654</v>
      </c>
      <c r="N29" s="65">
        <f>L29/M29</f>
        <v>1.694243407069481</v>
      </c>
      <c r="O29" s="36"/>
      <c r="P29" s="37"/>
      <c r="Q29" s="46"/>
      <c r="R29" s="32"/>
      <c r="S29" s="34"/>
      <c r="T29" s="32"/>
      <c r="U29" s="32"/>
      <c r="V29" s="32"/>
      <c r="W29" s="39"/>
    </row>
    <row r="30" spans="1:23" ht="15.75" thickTop="1" x14ac:dyDescent="0.25">
      <c r="A30" s="16"/>
      <c r="B30" s="17"/>
      <c r="C30" s="18"/>
      <c r="D30" s="19"/>
      <c r="E30" s="17"/>
      <c r="F30" s="17"/>
      <c r="G30" s="19"/>
      <c r="H30" s="19"/>
      <c r="I30" s="20"/>
      <c r="J30" s="19"/>
      <c r="K30" s="19"/>
      <c r="L30" s="68"/>
      <c r="M30" s="68"/>
      <c r="N30" s="63"/>
      <c r="O30" s="21"/>
      <c r="P30" s="22"/>
      <c r="Q30" s="44"/>
      <c r="R30" s="17"/>
      <c r="S30" s="19"/>
      <c r="T30" s="17"/>
      <c r="U30" s="17"/>
      <c r="V30" s="17"/>
      <c r="W30" s="23"/>
    </row>
    <row r="31" spans="1:23" x14ac:dyDescent="0.25">
      <c r="A31" s="40" t="s">
        <v>2139</v>
      </c>
      <c r="B31" s="17"/>
      <c r="C31" s="18"/>
      <c r="D31" s="19"/>
      <c r="E31" s="17"/>
      <c r="F31" s="17"/>
      <c r="G31" s="19"/>
      <c r="H31" s="19"/>
      <c r="I31" s="20"/>
      <c r="J31" s="19"/>
      <c r="K31" s="19"/>
      <c r="L31" s="68"/>
      <c r="M31" s="68"/>
      <c r="N31" s="63"/>
      <c r="O31" s="21"/>
      <c r="P31" s="22"/>
      <c r="Q31" s="44"/>
      <c r="R31" s="17"/>
      <c r="S31" s="19"/>
      <c r="T31" s="17"/>
      <c r="U31" s="17"/>
      <c r="V31" s="17"/>
      <c r="W31" s="23"/>
    </row>
    <row r="32" spans="1:23" x14ac:dyDescent="0.25">
      <c r="A32" s="16" t="s">
        <v>2140</v>
      </c>
      <c r="B32" s="17" t="s">
        <v>2141</v>
      </c>
      <c r="C32" s="18">
        <v>45296</v>
      </c>
      <c r="D32" s="19">
        <v>920000</v>
      </c>
      <c r="E32" s="17" t="s">
        <v>36</v>
      </c>
      <c r="F32" s="17" t="s">
        <v>26</v>
      </c>
      <c r="G32" s="19">
        <v>920000</v>
      </c>
      <c r="H32" s="19">
        <v>465430</v>
      </c>
      <c r="I32" s="20">
        <f>H32/G32*100</f>
        <v>50.59021739130435</v>
      </c>
      <c r="J32" s="19">
        <v>930851</v>
      </c>
      <c r="K32" s="19">
        <v>277310</v>
      </c>
      <c r="L32" s="68">
        <f>G32-K32</f>
        <v>642690</v>
      </c>
      <c r="M32" s="68">
        <v>435694</v>
      </c>
      <c r="N32" s="63">
        <f>L32/M32</f>
        <v>1.4750949060579215</v>
      </c>
      <c r="O32" s="21">
        <v>4423</v>
      </c>
      <c r="P32" s="22">
        <f>L32/O32</f>
        <v>145.3063531539679</v>
      </c>
      <c r="Q32" s="44" t="s">
        <v>2135</v>
      </c>
      <c r="R32" s="17" t="s">
        <v>85</v>
      </c>
      <c r="S32" s="19">
        <v>277310</v>
      </c>
      <c r="T32" s="17" t="s">
        <v>2136</v>
      </c>
      <c r="U32" s="17" t="s">
        <v>30</v>
      </c>
      <c r="V32" s="17">
        <v>51</v>
      </c>
      <c r="W32" s="23" t="s">
        <v>31</v>
      </c>
    </row>
    <row r="33" spans="1:23" ht="15.75" thickBot="1" x14ac:dyDescent="0.3">
      <c r="A33" s="24"/>
      <c r="B33" s="25"/>
      <c r="C33" s="26"/>
      <c r="D33" s="27"/>
      <c r="E33" s="25"/>
      <c r="F33" s="25"/>
      <c r="G33" s="27"/>
      <c r="H33" s="27"/>
      <c r="I33" s="28"/>
      <c r="J33" s="27"/>
      <c r="K33" s="27"/>
      <c r="L33" s="69">
        <f>SUM(L32)</f>
        <v>642690</v>
      </c>
      <c r="M33" s="69">
        <f>SUM(M32)</f>
        <v>435694</v>
      </c>
      <c r="N33" s="64">
        <f>L33/M33</f>
        <v>1.4750949060579215</v>
      </c>
      <c r="O33" s="29"/>
      <c r="P33" s="30"/>
      <c r="Q33" s="45"/>
      <c r="R33" s="25"/>
      <c r="S33" s="27"/>
      <c r="T33" s="25"/>
      <c r="U33" s="25"/>
      <c r="V33" s="25"/>
      <c r="W33" s="31"/>
    </row>
    <row r="34" spans="1:23" x14ac:dyDescent="0.25">
      <c r="A34" s="17"/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17"/>
    </row>
    <row r="35" spans="1:23" ht="15.75" thickBot="1" x14ac:dyDescent="0.3">
      <c r="A35" s="17" t="s">
        <v>2142</v>
      </c>
      <c r="B35" s="17"/>
      <c r="C35" s="18"/>
      <c r="D35" s="19"/>
      <c r="E35" s="17"/>
      <c r="F35" s="17"/>
      <c r="G35" s="19"/>
      <c r="H35" s="19"/>
      <c r="I35" s="20"/>
      <c r="J35" s="19"/>
      <c r="K35" s="19"/>
      <c r="L35" s="68"/>
      <c r="M35" s="68"/>
      <c r="N35" s="63"/>
      <c r="O35" s="21"/>
      <c r="P35" s="22"/>
      <c r="Q35" s="44"/>
      <c r="R35" s="17"/>
      <c r="S35" s="19"/>
      <c r="T35" s="17"/>
      <c r="U35" s="17"/>
      <c r="V35" s="17"/>
      <c r="W35" s="17"/>
    </row>
    <row r="36" spans="1:23" x14ac:dyDescent="0.25">
      <c r="A36" s="8" t="s">
        <v>2143</v>
      </c>
      <c r="B36" s="9" t="s">
        <v>2144</v>
      </c>
      <c r="C36" s="10">
        <v>45239</v>
      </c>
      <c r="D36" s="11">
        <v>1070000</v>
      </c>
      <c r="E36" s="9" t="s">
        <v>36</v>
      </c>
      <c r="F36" s="9" t="s">
        <v>26</v>
      </c>
      <c r="G36" s="11">
        <v>1070000</v>
      </c>
      <c r="H36" s="11">
        <v>501340</v>
      </c>
      <c r="I36" s="12">
        <f>H36/G36*100</f>
        <v>46.854205607476636</v>
      </c>
      <c r="J36" s="11">
        <v>1002673</v>
      </c>
      <c r="K36" s="11">
        <v>295990</v>
      </c>
      <c r="L36" s="67">
        <f>G36-K36</f>
        <v>774010</v>
      </c>
      <c r="M36" s="67">
        <v>579248</v>
      </c>
      <c r="N36" s="62">
        <f>L36/M36</f>
        <v>1.3362324945446511</v>
      </c>
      <c r="O36" s="13">
        <v>3475</v>
      </c>
      <c r="P36" s="14">
        <f>L36/O36</f>
        <v>222.73669064748202</v>
      </c>
      <c r="Q36" s="43" t="s">
        <v>2145</v>
      </c>
      <c r="R36" s="9" t="s">
        <v>28</v>
      </c>
      <c r="S36" s="11">
        <v>295990</v>
      </c>
      <c r="T36" s="9" t="s">
        <v>2146</v>
      </c>
      <c r="U36" s="9" t="s">
        <v>30</v>
      </c>
      <c r="V36" s="9">
        <v>51</v>
      </c>
      <c r="W36" s="15" t="s">
        <v>31</v>
      </c>
    </row>
    <row r="37" spans="1:23" x14ac:dyDescent="0.25">
      <c r="A37" s="16" t="s">
        <v>2143</v>
      </c>
      <c r="B37" s="17" t="s">
        <v>2144</v>
      </c>
      <c r="C37" s="18">
        <v>45531</v>
      </c>
      <c r="D37" s="19">
        <v>1130000</v>
      </c>
      <c r="E37" s="17" t="s">
        <v>25</v>
      </c>
      <c r="F37" s="17" t="s">
        <v>26</v>
      </c>
      <c r="G37" s="19">
        <v>1130000</v>
      </c>
      <c r="H37" s="19">
        <v>501340</v>
      </c>
      <c r="I37" s="20">
        <f>H37/G37*100</f>
        <v>44.366371681415927</v>
      </c>
      <c r="J37" s="19">
        <v>1002673</v>
      </c>
      <c r="K37" s="19">
        <v>295990</v>
      </c>
      <c r="L37" s="68">
        <f>G37-K37</f>
        <v>834010</v>
      </c>
      <c r="M37" s="68">
        <v>579248</v>
      </c>
      <c r="N37" s="63">
        <f>L37/M37</f>
        <v>1.4398150705742618</v>
      </c>
      <c r="O37" s="21">
        <v>3475</v>
      </c>
      <c r="P37" s="22">
        <f>L37/O37</f>
        <v>240.00287769784174</v>
      </c>
      <c r="Q37" s="44" t="s">
        <v>2145</v>
      </c>
      <c r="R37" s="17" t="s">
        <v>28</v>
      </c>
      <c r="S37" s="19">
        <v>295990</v>
      </c>
      <c r="T37" s="17" t="s">
        <v>2146</v>
      </c>
      <c r="U37" s="17" t="s">
        <v>30</v>
      </c>
      <c r="V37" s="17">
        <v>51</v>
      </c>
      <c r="W37" s="23" t="s">
        <v>31</v>
      </c>
    </row>
    <row r="38" spans="1:23" ht="15.75" thickBot="1" x14ac:dyDescent="0.3">
      <c r="A38" s="24"/>
      <c r="B38" s="25"/>
      <c r="C38" s="26"/>
      <c r="D38" s="27"/>
      <c r="E38" s="25"/>
      <c r="F38" s="25"/>
      <c r="G38" s="27"/>
      <c r="H38" s="27"/>
      <c r="I38" s="28"/>
      <c r="J38" s="27"/>
      <c r="K38" s="27"/>
      <c r="L38" s="69">
        <f>SUM(L36:L37)</f>
        <v>1608020</v>
      </c>
      <c r="M38" s="69">
        <f>SUM(M36:M37)</f>
        <v>1158496</v>
      </c>
      <c r="N38" s="64">
        <f>L38/M38</f>
        <v>1.3880237825594564</v>
      </c>
      <c r="O38" s="29"/>
      <c r="P38" s="30"/>
      <c r="Q38" s="45"/>
      <c r="R38" s="25"/>
      <c r="S38" s="27"/>
      <c r="T38" s="25"/>
      <c r="U38" s="25"/>
      <c r="V38" s="25"/>
      <c r="W38" s="31"/>
    </row>
    <row r="39" spans="1:23" x14ac:dyDescent="0.25">
      <c r="A39" s="17"/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ht="15.75" thickBot="1" x14ac:dyDescent="0.3">
      <c r="A40" s="17"/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17"/>
    </row>
    <row r="41" spans="1:23" x14ac:dyDescent="0.25">
      <c r="A41" s="8" t="s">
        <v>2147</v>
      </c>
      <c r="B41" s="9"/>
      <c r="C41" s="10"/>
      <c r="D41" s="11"/>
      <c r="E41" s="9"/>
      <c r="F41" s="9"/>
      <c r="G41" s="11"/>
      <c r="H41" s="11"/>
      <c r="I41" s="12"/>
      <c r="J41" s="11"/>
      <c r="K41" s="11"/>
      <c r="L41" s="67"/>
      <c r="M41" s="67"/>
      <c r="N41" s="62"/>
      <c r="O41" s="13"/>
      <c r="P41" s="14"/>
      <c r="Q41" s="43"/>
      <c r="R41" s="9"/>
      <c r="S41" s="11"/>
      <c r="T41" s="9"/>
      <c r="U41" s="9"/>
      <c r="V41" s="9"/>
      <c r="W41" s="15"/>
    </row>
    <row r="42" spans="1:23" ht="15.75" thickBot="1" x14ac:dyDescent="0.3">
      <c r="A42" s="47"/>
      <c r="B42" s="48"/>
      <c r="C42" s="49"/>
      <c r="D42" s="50"/>
      <c r="E42" s="48"/>
      <c r="F42" s="48"/>
      <c r="G42" s="50"/>
      <c r="H42" s="50"/>
      <c r="I42" s="51"/>
      <c r="J42" s="50"/>
      <c r="K42" s="50"/>
      <c r="L42" s="71"/>
      <c r="M42" s="71"/>
      <c r="N42" s="66"/>
      <c r="O42" s="52"/>
      <c r="P42" s="53"/>
      <c r="Q42" s="54"/>
      <c r="R42" s="48"/>
      <c r="S42" s="50"/>
      <c r="T42" s="48"/>
      <c r="U42" s="48"/>
      <c r="V42" s="48"/>
      <c r="W42" s="55"/>
    </row>
    <row r="43" spans="1:23" x14ac:dyDescent="0.25">
      <c r="A43" s="17"/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17"/>
    </row>
    <row r="44" spans="1:23" ht="15.75" thickBot="1" x14ac:dyDescent="0.3">
      <c r="A44" s="17" t="s">
        <v>2148</v>
      </c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17"/>
    </row>
    <row r="45" spans="1:23" x14ac:dyDescent="0.25">
      <c r="A45" s="8" t="s">
        <v>2149</v>
      </c>
      <c r="B45" s="9" t="s">
        <v>2150</v>
      </c>
      <c r="C45" s="10">
        <v>45128</v>
      </c>
      <c r="D45" s="11">
        <v>775000</v>
      </c>
      <c r="E45" s="9" t="s">
        <v>25</v>
      </c>
      <c r="F45" s="9" t="s">
        <v>26</v>
      </c>
      <c r="G45" s="11">
        <v>775000</v>
      </c>
      <c r="H45" s="11">
        <v>350280</v>
      </c>
      <c r="I45" s="12">
        <f>H45/G45*100</f>
        <v>45.197419354838708</v>
      </c>
      <c r="J45" s="11">
        <v>700555</v>
      </c>
      <c r="K45" s="11">
        <v>146780</v>
      </c>
      <c r="L45" s="67">
        <f>G45-K45</f>
        <v>628220</v>
      </c>
      <c r="M45" s="67">
        <v>719188</v>
      </c>
      <c r="N45" s="62">
        <f>L45/M45</f>
        <v>0.87351290622201705</v>
      </c>
      <c r="O45" s="13">
        <v>2993</v>
      </c>
      <c r="P45" s="14">
        <f>L45/O45</f>
        <v>209.89642499164717</v>
      </c>
      <c r="Q45" s="43" t="s">
        <v>2151</v>
      </c>
      <c r="R45" s="9" t="s">
        <v>28</v>
      </c>
      <c r="S45" s="11">
        <v>146780</v>
      </c>
      <c r="T45" s="9" t="s">
        <v>2152</v>
      </c>
      <c r="U45" s="9" t="s">
        <v>125</v>
      </c>
      <c r="V45" s="9">
        <v>65</v>
      </c>
      <c r="W45" s="15" t="s">
        <v>31</v>
      </c>
    </row>
    <row r="46" spans="1:23" x14ac:dyDescent="0.25">
      <c r="A46" s="16" t="s">
        <v>2153</v>
      </c>
      <c r="B46" s="17" t="s">
        <v>2154</v>
      </c>
      <c r="C46" s="18">
        <v>45341</v>
      </c>
      <c r="D46" s="19">
        <v>620000</v>
      </c>
      <c r="E46" s="17" t="s">
        <v>25</v>
      </c>
      <c r="F46" s="17" t="s">
        <v>26</v>
      </c>
      <c r="G46" s="19">
        <v>620000</v>
      </c>
      <c r="H46" s="19">
        <v>355040</v>
      </c>
      <c r="I46" s="20">
        <f>H46/G46*100</f>
        <v>57.264516129032259</v>
      </c>
      <c r="J46" s="19">
        <v>710073</v>
      </c>
      <c r="K46" s="19">
        <v>156659</v>
      </c>
      <c r="L46" s="68">
        <f>G46-K46</f>
        <v>463341</v>
      </c>
      <c r="M46" s="68">
        <v>718719</v>
      </c>
      <c r="N46" s="63">
        <f>L46/M46</f>
        <v>0.64467615298885939</v>
      </c>
      <c r="O46" s="21">
        <v>2735</v>
      </c>
      <c r="P46" s="22">
        <f>L46/O46</f>
        <v>169.41170018281537</v>
      </c>
      <c r="Q46" s="44" t="s">
        <v>2151</v>
      </c>
      <c r="R46" s="17" t="s">
        <v>28</v>
      </c>
      <c r="S46" s="19">
        <v>156659</v>
      </c>
      <c r="T46" s="17" t="s">
        <v>2152</v>
      </c>
      <c r="U46" s="17" t="s">
        <v>125</v>
      </c>
      <c r="V46" s="17">
        <v>65</v>
      </c>
      <c r="W46" s="23" t="s">
        <v>31</v>
      </c>
    </row>
    <row r="47" spans="1:23" x14ac:dyDescent="0.25">
      <c r="A47" s="16" t="s">
        <v>2155</v>
      </c>
      <c r="B47" s="17" t="s">
        <v>2156</v>
      </c>
      <c r="C47" s="18">
        <v>45544</v>
      </c>
      <c r="D47" s="19">
        <v>1100000</v>
      </c>
      <c r="E47" s="17" t="s">
        <v>36</v>
      </c>
      <c r="F47" s="17" t="s">
        <v>26</v>
      </c>
      <c r="G47" s="19">
        <v>1100000</v>
      </c>
      <c r="H47" s="19">
        <v>617070</v>
      </c>
      <c r="I47" s="20">
        <f>H47/G47*100</f>
        <v>56.097272727272731</v>
      </c>
      <c r="J47" s="19">
        <v>1234148</v>
      </c>
      <c r="K47" s="19">
        <v>355352</v>
      </c>
      <c r="L47" s="68">
        <f>G47-K47</f>
        <v>744648</v>
      </c>
      <c r="M47" s="68">
        <v>1141293</v>
      </c>
      <c r="N47" s="63">
        <f>L47/M47</f>
        <v>0.652459973030589</v>
      </c>
      <c r="O47" s="21">
        <v>3678</v>
      </c>
      <c r="P47" s="22">
        <f>L47/O47</f>
        <v>202.46003262642742</v>
      </c>
      <c r="Q47" s="44" t="s">
        <v>2151</v>
      </c>
      <c r="R47" s="17" t="s">
        <v>28</v>
      </c>
      <c r="S47" s="19">
        <v>355352</v>
      </c>
      <c r="T47" s="17" t="s">
        <v>2152</v>
      </c>
      <c r="U47" s="17" t="s">
        <v>125</v>
      </c>
      <c r="V47" s="17">
        <v>73</v>
      </c>
      <c r="W47" s="23" t="s">
        <v>31</v>
      </c>
    </row>
    <row r="48" spans="1:23" ht="15.75" thickBot="1" x14ac:dyDescent="0.3">
      <c r="A48" s="24"/>
      <c r="B48" s="25"/>
      <c r="C48" s="26"/>
      <c r="D48" s="27"/>
      <c r="E48" s="25"/>
      <c r="F48" s="25"/>
      <c r="G48" s="27"/>
      <c r="H48" s="27"/>
      <c r="I48" s="28"/>
      <c r="J48" s="27"/>
      <c r="K48" s="27"/>
      <c r="L48" s="69">
        <f>SUM(L45:L47)</f>
        <v>1836209</v>
      </c>
      <c r="M48" s="69">
        <f>SUM(M45:M47)</f>
        <v>2579200</v>
      </c>
      <c r="N48" s="64">
        <f>L48/M48</f>
        <v>0.71192966811414393</v>
      </c>
      <c r="O48" s="29"/>
      <c r="P48" s="30"/>
      <c r="Q48" s="45"/>
      <c r="R48" s="25"/>
      <c r="S48" s="27"/>
      <c r="T48" s="25"/>
      <c r="U48" s="25"/>
      <c r="V48" s="25"/>
      <c r="W48" s="31"/>
    </row>
    <row r="49" spans="1:23" x14ac:dyDescent="0.25">
      <c r="A49" s="17"/>
      <c r="B49" s="17"/>
      <c r="C49" s="18"/>
      <c r="D49" s="19"/>
      <c r="E49" s="17"/>
      <c r="F49" s="17"/>
      <c r="G49" s="19"/>
      <c r="H49" s="19"/>
      <c r="I49" s="20"/>
      <c r="J49" s="19"/>
      <c r="K49" s="19"/>
      <c r="L49" s="68"/>
      <c r="M49" s="68"/>
      <c r="N49" s="63"/>
      <c r="O49" s="21"/>
      <c r="P49" s="22"/>
      <c r="Q49" s="44"/>
      <c r="R49" s="17"/>
      <c r="S49" s="19"/>
      <c r="T49" s="17"/>
      <c r="U49" s="17"/>
      <c r="V49" s="17"/>
      <c r="W49" s="17"/>
    </row>
    <row r="50" spans="1:23" ht="15.75" thickBot="1" x14ac:dyDescent="0.3">
      <c r="A50" s="17" t="s">
        <v>2157</v>
      </c>
      <c r="B50" s="17"/>
      <c r="C50" s="18"/>
      <c r="D50" s="19"/>
      <c r="E50" s="17"/>
      <c r="F50" s="17"/>
      <c r="G50" s="19"/>
      <c r="H50" s="19"/>
      <c r="I50" s="20"/>
      <c r="J50" s="19"/>
      <c r="K50" s="19"/>
      <c r="L50" s="68"/>
      <c r="M50" s="68"/>
      <c r="N50" s="63"/>
      <c r="O50" s="21"/>
      <c r="P50" s="22"/>
      <c r="Q50" s="44"/>
      <c r="R50" s="17"/>
      <c r="S50" s="19"/>
      <c r="T50" s="17"/>
      <c r="U50" s="17"/>
      <c r="V50" s="17"/>
      <c r="W50" s="17"/>
    </row>
    <row r="51" spans="1:23" x14ac:dyDescent="0.25">
      <c r="A51" s="8" t="s">
        <v>2158</v>
      </c>
      <c r="B51" s="9" t="s">
        <v>2159</v>
      </c>
      <c r="C51" s="10">
        <v>45443</v>
      </c>
      <c r="D51" s="11">
        <v>305000</v>
      </c>
      <c r="E51" s="9" t="s">
        <v>36</v>
      </c>
      <c r="F51" s="9" t="s">
        <v>26</v>
      </c>
      <c r="G51" s="11">
        <v>305000</v>
      </c>
      <c r="H51" s="11">
        <v>147360</v>
      </c>
      <c r="I51" s="12">
        <f>H51/G51*100</f>
        <v>48.314754098360659</v>
      </c>
      <c r="J51" s="11">
        <v>294713</v>
      </c>
      <c r="K51" s="11">
        <v>65000</v>
      </c>
      <c r="L51" s="67">
        <f>G51-K51</f>
        <v>240000</v>
      </c>
      <c r="M51" s="67">
        <v>182311</v>
      </c>
      <c r="N51" s="62">
        <f>L51/M51</f>
        <v>1.3164318115747267</v>
      </c>
      <c r="O51" s="13">
        <v>1458</v>
      </c>
      <c r="P51" s="14">
        <f>L51/O51</f>
        <v>164.6090534979424</v>
      </c>
      <c r="Q51" s="43" t="s">
        <v>2160</v>
      </c>
      <c r="R51" s="9" t="s">
        <v>28</v>
      </c>
      <c r="S51" s="11">
        <v>65000</v>
      </c>
      <c r="T51" s="9" t="s">
        <v>2161</v>
      </c>
      <c r="U51" s="9" t="s">
        <v>125</v>
      </c>
      <c r="V51" s="9">
        <v>57</v>
      </c>
      <c r="W51" s="15" t="s">
        <v>31</v>
      </c>
    </row>
    <row r="52" spans="1:23" ht="15.75" thickBot="1" x14ac:dyDescent="0.3">
      <c r="A52" s="38"/>
      <c r="B52" s="32"/>
      <c r="C52" s="33"/>
      <c r="D52" s="34"/>
      <c r="E52" s="32"/>
      <c r="F52" s="32"/>
      <c r="G52" s="34"/>
      <c r="H52" s="34"/>
      <c r="I52" s="35"/>
      <c r="J52" s="34"/>
      <c r="K52" s="34"/>
      <c r="L52" s="70">
        <f>SUM(L51)</f>
        <v>240000</v>
      </c>
      <c r="M52" s="70">
        <f>SUM(M51)</f>
        <v>182311</v>
      </c>
      <c r="N52" s="65">
        <f>L52/M52</f>
        <v>1.3164318115747267</v>
      </c>
      <c r="O52" s="36"/>
      <c r="P52" s="37"/>
      <c r="Q52" s="46"/>
      <c r="R52" s="32"/>
      <c r="S52" s="34"/>
      <c r="T52" s="32"/>
      <c r="U52" s="32"/>
      <c r="V52" s="32"/>
      <c r="W52" s="39"/>
    </row>
    <row r="53" spans="1:23" ht="15.75" thickTop="1" x14ac:dyDescent="0.25">
      <c r="A53" s="16"/>
      <c r="B53" s="17"/>
      <c r="C53" s="18"/>
      <c r="D53" s="19"/>
      <c r="E53" s="17"/>
      <c r="F53" s="17"/>
      <c r="G53" s="19"/>
      <c r="H53" s="19"/>
      <c r="I53" s="20"/>
      <c r="J53" s="19"/>
      <c r="K53" s="19"/>
      <c r="L53" s="68"/>
      <c r="M53" s="68"/>
      <c r="N53" s="63"/>
      <c r="O53" s="21"/>
      <c r="P53" s="22"/>
      <c r="Q53" s="44"/>
      <c r="R53" s="17"/>
      <c r="S53" s="19"/>
      <c r="T53" s="17"/>
      <c r="U53" s="17"/>
      <c r="V53" s="17"/>
      <c r="W53" s="23"/>
    </row>
    <row r="54" spans="1:23" x14ac:dyDescent="0.25">
      <c r="A54" s="16" t="s">
        <v>2162</v>
      </c>
      <c r="B54" s="17"/>
      <c r="C54" s="18"/>
      <c r="D54" s="19"/>
      <c r="E54" s="17"/>
      <c r="F54" s="17"/>
      <c r="G54" s="19"/>
      <c r="H54" s="19"/>
      <c r="I54" s="20"/>
      <c r="J54" s="19"/>
      <c r="K54" s="19"/>
      <c r="L54" s="68"/>
      <c r="M54" s="68"/>
      <c r="N54" s="63"/>
      <c r="O54" s="21"/>
      <c r="P54" s="22"/>
      <c r="Q54" s="44"/>
      <c r="R54" s="17"/>
      <c r="S54" s="19"/>
      <c r="T54" s="17"/>
      <c r="U54" s="17"/>
      <c r="V54" s="17"/>
      <c r="W54" s="23"/>
    </row>
    <row r="55" spans="1:23" x14ac:dyDescent="0.25">
      <c r="A55" s="16" t="s">
        <v>2163</v>
      </c>
      <c r="B55" s="17" t="s">
        <v>2164</v>
      </c>
      <c r="C55" s="18">
        <v>45436</v>
      </c>
      <c r="D55" s="19">
        <v>324000</v>
      </c>
      <c r="E55" s="17" t="s">
        <v>25</v>
      </c>
      <c r="F55" s="17" t="s">
        <v>26</v>
      </c>
      <c r="G55" s="19">
        <v>315000</v>
      </c>
      <c r="H55" s="19">
        <v>135250</v>
      </c>
      <c r="I55" s="20">
        <f>H55/G55*100</f>
        <v>42.936507936507937</v>
      </c>
      <c r="J55" s="19">
        <v>270501</v>
      </c>
      <c r="K55" s="19">
        <v>57000</v>
      </c>
      <c r="L55" s="68">
        <f>G55-K55</f>
        <v>258000</v>
      </c>
      <c r="M55" s="68">
        <v>199533</v>
      </c>
      <c r="N55" s="63">
        <f>L55/M55</f>
        <v>1.2930191998316067</v>
      </c>
      <c r="O55" s="21">
        <v>1457</v>
      </c>
      <c r="P55" s="22">
        <f>L55/O55</f>
        <v>177.07618393960192</v>
      </c>
      <c r="Q55" s="44" t="s">
        <v>2160</v>
      </c>
      <c r="R55" s="17" t="s">
        <v>97</v>
      </c>
      <c r="S55" s="19">
        <v>57000</v>
      </c>
      <c r="T55" s="17" t="s">
        <v>2161</v>
      </c>
      <c r="U55" s="17" t="s">
        <v>125</v>
      </c>
      <c r="V55" s="17">
        <v>57</v>
      </c>
      <c r="W55" s="23" t="s">
        <v>31</v>
      </c>
    </row>
    <row r="56" spans="1:23" ht="15.75" thickBot="1" x14ac:dyDescent="0.3">
      <c r="A56" s="24"/>
      <c r="B56" s="25"/>
      <c r="C56" s="26"/>
      <c r="D56" s="27"/>
      <c r="E56" s="25"/>
      <c r="F56" s="25"/>
      <c r="G56" s="27"/>
      <c r="H56" s="27"/>
      <c r="I56" s="28"/>
      <c r="J56" s="27"/>
      <c r="K56" s="27"/>
      <c r="L56" s="69">
        <f>SUM(L55)</f>
        <v>258000</v>
      </c>
      <c r="M56" s="69">
        <f>SUM(M55)</f>
        <v>199533</v>
      </c>
      <c r="N56" s="64">
        <f>L56/M56</f>
        <v>1.2930191998316067</v>
      </c>
      <c r="O56" s="29"/>
      <c r="P56" s="30"/>
      <c r="Q56" s="45"/>
      <c r="R56" s="25"/>
      <c r="S56" s="27"/>
      <c r="T56" s="25"/>
      <c r="U56" s="25"/>
      <c r="V56" s="25"/>
      <c r="W56" s="31"/>
    </row>
    <row r="57" spans="1:23" x14ac:dyDescent="0.25">
      <c r="A57" s="17"/>
      <c r="B57" s="17"/>
      <c r="C57" s="18"/>
      <c r="D57" s="19"/>
      <c r="E57" s="17"/>
      <c r="F57" s="17"/>
      <c r="G57" s="19"/>
      <c r="H57" s="19"/>
      <c r="I57" s="20"/>
      <c r="J57" s="19"/>
      <c r="K57" s="19"/>
      <c r="L57" s="68"/>
      <c r="M57" s="68"/>
      <c r="N57" s="63"/>
      <c r="O57" s="21"/>
      <c r="P57" s="22"/>
      <c r="Q57" s="44"/>
      <c r="R57" s="17"/>
      <c r="S57" s="19"/>
      <c r="T57" s="17"/>
      <c r="U57" s="17"/>
      <c r="V57" s="17"/>
      <c r="W57" s="17"/>
    </row>
    <row r="58" spans="1:23" ht="15.75" thickBot="1" x14ac:dyDescent="0.3">
      <c r="A58" s="17" t="s">
        <v>2165</v>
      </c>
      <c r="B58" s="17"/>
      <c r="C58" s="18"/>
      <c r="D58" s="19"/>
      <c r="E58" s="17"/>
      <c r="F58" s="17"/>
      <c r="G58" s="19"/>
      <c r="H58" s="19"/>
      <c r="I58" s="20"/>
      <c r="J58" s="19"/>
      <c r="K58" s="19"/>
      <c r="L58" s="68"/>
      <c r="M58" s="68"/>
      <c r="N58" s="63"/>
      <c r="O58" s="21"/>
      <c r="P58" s="22"/>
      <c r="Q58" s="44"/>
      <c r="R58" s="17"/>
      <c r="S58" s="19"/>
      <c r="T58" s="17"/>
      <c r="U58" s="17"/>
      <c r="V58" s="17"/>
      <c r="W58" s="17"/>
    </row>
    <row r="59" spans="1:23" x14ac:dyDescent="0.25">
      <c r="A59" s="8" t="s">
        <v>2166</v>
      </c>
      <c r="B59" s="9" t="s">
        <v>2167</v>
      </c>
      <c r="C59" s="10">
        <v>45148</v>
      </c>
      <c r="D59" s="11">
        <v>245000</v>
      </c>
      <c r="E59" s="9" t="s">
        <v>36</v>
      </c>
      <c r="F59" s="9" t="s">
        <v>26</v>
      </c>
      <c r="G59" s="11">
        <v>245000</v>
      </c>
      <c r="H59" s="11">
        <v>115510</v>
      </c>
      <c r="I59" s="12">
        <f>H59/G59*100</f>
        <v>47.146938775510208</v>
      </c>
      <c r="J59" s="11">
        <v>231013</v>
      </c>
      <c r="K59" s="11">
        <v>57000</v>
      </c>
      <c r="L59" s="67">
        <f>G59-K59</f>
        <v>188000</v>
      </c>
      <c r="M59" s="67">
        <v>175770</v>
      </c>
      <c r="N59" s="62">
        <f>L59/M59</f>
        <v>1.0695795642032202</v>
      </c>
      <c r="O59" s="13">
        <v>1278</v>
      </c>
      <c r="P59" s="14">
        <f>L59/O59</f>
        <v>147.10485133020345</v>
      </c>
      <c r="Q59" s="43" t="s">
        <v>2168</v>
      </c>
      <c r="R59" s="9" t="s">
        <v>28</v>
      </c>
      <c r="S59" s="11">
        <v>57000</v>
      </c>
      <c r="T59" s="9" t="s">
        <v>2161</v>
      </c>
      <c r="U59" s="9" t="s">
        <v>125</v>
      </c>
      <c r="V59" s="9">
        <v>56</v>
      </c>
      <c r="W59" s="15" t="s">
        <v>31</v>
      </c>
    </row>
    <row r="60" spans="1:23" x14ac:dyDescent="0.25">
      <c r="A60" s="16" t="s">
        <v>2169</v>
      </c>
      <c r="B60" s="17" t="s">
        <v>2170</v>
      </c>
      <c r="C60" s="18">
        <v>45429</v>
      </c>
      <c r="D60" s="19">
        <v>360000</v>
      </c>
      <c r="E60" s="17" t="s">
        <v>36</v>
      </c>
      <c r="F60" s="17" t="s">
        <v>26</v>
      </c>
      <c r="G60" s="19">
        <v>360000</v>
      </c>
      <c r="H60" s="19">
        <v>181340</v>
      </c>
      <c r="I60" s="20">
        <f>H60/G60*100</f>
        <v>50.37222222222222</v>
      </c>
      <c r="J60" s="19">
        <v>362682</v>
      </c>
      <c r="K60" s="19">
        <v>70000</v>
      </c>
      <c r="L60" s="68">
        <f>G60-K60</f>
        <v>290000</v>
      </c>
      <c r="M60" s="68">
        <v>295638</v>
      </c>
      <c r="N60" s="63">
        <f>L60/M60</f>
        <v>0.98092937984968098</v>
      </c>
      <c r="O60" s="21">
        <v>2203</v>
      </c>
      <c r="P60" s="22">
        <f>L60/O60</f>
        <v>131.63867453472537</v>
      </c>
      <c r="Q60" s="44" t="s">
        <v>2168</v>
      </c>
      <c r="R60" s="17" t="s">
        <v>28</v>
      </c>
      <c r="S60" s="19">
        <v>70000</v>
      </c>
      <c r="T60" s="17" t="s">
        <v>2161</v>
      </c>
      <c r="U60" s="17" t="s">
        <v>125</v>
      </c>
      <c r="V60" s="17">
        <v>63</v>
      </c>
      <c r="W60" s="23" t="s">
        <v>31</v>
      </c>
    </row>
    <row r="61" spans="1:23" ht="15.75" thickBot="1" x14ac:dyDescent="0.3">
      <c r="A61" s="24"/>
      <c r="B61" s="25"/>
      <c r="C61" s="26"/>
      <c r="D61" s="27"/>
      <c r="E61" s="25"/>
      <c r="F61" s="25"/>
      <c r="G61" s="27"/>
      <c r="H61" s="27"/>
      <c r="I61" s="28"/>
      <c r="J61" s="27"/>
      <c r="K61" s="27"/>
      <c r="L61" s="69">
        <f>SUM(L59:L60)</f>
        <v>478000</v>
      </c>
      <c r="M61" s="69">
        <f>SUM(M59:M60)</f>
        <v>471408</v>
      </c>
      <c r="N61" s="64">
        <f>L61/M61</f>
        <v>1.0139836404982521</v>
      </c>
      <c r="O61" s="29"/>
      <c r="P61" s="30"/>
      <c r="Q61" s="45"/>
      <c r="R61" s="25"/>
      <c r="S61" s="27"/>
      <c r="T61" s="25"/>
      <c r="U61" s="25"/>
      <c r="V61" s="25"/>
      <c r="W61" s="31"/>
    </row>
    <row r="62" spans="1:23" x14ac:dyDescent="0.25">
      <c r="A62" s="17"/>
      <c r="B62" s="17"/>
      <c r="C62" s="18"/>
      <c r="D62" s="19"/>
      <c r="E62" s="17"/>
      <c r="F62" s="17"/>
      <c r="G62" s="19"/>
      <c r="H62" s="19"/>
      <c r="I62" s="20"/>
      <c r="J62" s="19"/>
      <c r="K62" s="19"/>
      <c r="L62" s="68"/>
      <c r="M62" s="68"/>
      <c r="N62" s="63"/>
      <c r="O62" s="21"/>
      <c r="P62" s="22"/>
      <c r="Q62" s="44"/>
      <c r="R62" s="17"/>
      <c r="S62" s="19"/>
      <c r="T62" s="17"/>
      <c r="U62" s="17"/>
      <c r="V62" s="17"/>
      <c r="W62" s="17"/>
    </row>
    <row r="63" spans="1:23" x14ac:dyDescent="0.25">
      <c r="A63" s="17" t="s">
        <v>2171</v>
      </c>
      <c r="B63" s="17"/>
      <c r="C63" s="18"/>
      <c r="D63" s="19"/>
      <c r="E63" s="17"/>
      <c r="F63" s="17"/>
      <c r="G63" s="19"/>
      <c r="H63" s="19"/>
      <c r="I63" s="20"/>
      <c r="J63" s="19"/>
      <c r="K63" s="19"/>
      <c r="L63" s="68"/>
      <c r="M63" s="68"/>
      <c r="N63" s="63"/>
      <c r="O63" s="21"/>
      <c r="P63" s="22"/>
      <c r="Q63" s="44"/>
      <c r="R63" s="17"/>
      <c r="S63" s="19"/>
      <c r="T63" s="17"/>
      <c r="U63" s="17"/>
      <c r="V63" s="17"/>
      <c r="W63" s="17"/>
    </row>
    <row r="64" spans="1:23" x14ac:dyDescent="0.25">
      <c r="A64" s="16" t="s">
        <v>2172</v>
      </c>
      <c r="B64" s="17" t="s">
        <v>2173</v>
      </c>
      <c r="C64" s="18">
        <v>45174</v>
      </c>
      <c r="D64" s="19">
        <v>532000</v>
      </c>
      <c r="E64" s="17" t="s">
        <v>36</v>
      </c>
      <c r="F64" s="17" t="s">
        <v>26</v>
      </c>
      <c r="G64" s="19">
        <v>532000</v>
      </c>
      <c r="H64" s="19">
        <v>260110</v>
      </c>
      <c r="I64" s="20">
        <f t="shared" ref="I64:I69" si="0">H64/G64*100</f>
        <v>48.892857142857146</v>
      </c>
      <c r="J64" s="19">
        <v>520217</v>
      </c>
      <c r="K64" s="19">
        <v>95000</v>
      </c>
      <c r="L64" s="68">
        <f t="shared" ref="L64:L69" si="1">G64-K64</f>
        <v>437000</v>
      </c>
      <c r="M64" s="68">
        <v>477771</v>
      </c>
      <c r="N64" s="63">
        <f t="shared" ref="N64:N70" si="2">L64/M64</f>
        <v>0.91466413825870552</v>
      </c>
      <c r="O64" s="21">
        <v>2126</v>
      </c>
      <c r="P64" s="22">
        <f t="shared" ref="P64:P69" si="3">L64/O64</f>
        <v>205.55032925682033</v>
      </c>
      <c r="Q64" s="44" t="s">
        <v>2174</v>
      </c>
      <c r="R64" s="17" t="s">
        <v>97</v>
      </c>
      <c r="S64" s="19">
        <v>95000</v>
      </c>
      <c r="T64" s="17" t="s">
        <v>2175</v>
      </c>
      <c r="U64" s="17" t="s">
        <v>125</v>
      </c>
      <c r="V64" s="17">
        <v>60</v>
      </c>
      <c r="W64" s="23" t="s">
        <v>31</v>
      </c>
    </row>
    <row r="65" spans="1:23" x14ac:dyDescent="0.25">
      <c r="A65" s="16" t="s">
        <v>2176</v>
      </c>
      <c r="B65" s="17" t="s">
        <v>2177</v>
      </c>
      <c r="C65" s="18">
        <v>45476</v>
      </c>
      <c r="D65" s="19">
        <v>500000</v>
      </c>
      <c r="E65" s="17" t="s">
        <v>36</v>
      </c>
      <c r="F65" s="17" t="s">
        <v>26</v>
      </c>
      <c r="G65" s="19">
        <v>500000</v>
      </c>
      <c r="H65" s="19">
        <v>252560</v>
      </c>
      <c r="I65" s="20">
        <f t="shared" si="0"/>
        <v>50.512</v>
      </c>
      <c r="J65" s="19">
        <v>505113</v>
      </c>
      <c r="K65" s="19">
        <v>95000</v>
      </c>
      <c r="L65" s="68">
        <f t="shared" si="1"/>
        <v>405000</v>
      </c>
      <c r="M65" s="68">
        <v>460801</v>
      </c>
      <c r="N65" s="63">
        <f t="shared" si="2"/>
        <v>0.87890434265550643</v>
      </c>
      <c r="O65" s="21">
        <v>2181</v>
      </c>
      <c r="P65" s="22">
        <f t="shared" si="3"/>
        <v>185.69463548830811</v>
      </c>
      <c r="Q65" s="44" t="s">
        <v>2174</v>
      </c>
      <c r="R65" s="17" t="s">
        <v>97</v>
      </c>
      <c r="S65" s="19">
        <v>95000</v>
      </c>
      <c r="T65" s="17" t="s">
        <v>2175</v>
      </c>
      <c r="U65" s="17" t="s">
        <v>125</v>
      </c>
      <c r="V65" s="17">
        <v>61</v>
      </c>
      <c r="W65" s="23" t="s">
        <v>31</v>
      </c>
    </row>
    <row r="66" spans="1:23" x14ac:dyDescent="0.25">
      <c r="A66" s="16" t="s">
        <v>2178</v>
      </c>
      <c r="B66" s="17" t="s">
        <v>2179</v>
      </c>
      <c r="C66" s="18">
        <v>45078</v>
      </c>
      <c r="D66" s="19">
        <v>425000</v>
      </c>
      <c r="E66" s="17" t="s">
        <v>36</v>
      </c>
      <c r="F66" s="17" t="s">
        <v>26</v>
      </c>
      <c r="G66" s="19">
        <v>425000</v>
      </c>
      <c r="H66" s="19">
        <v>251950</v>
      </c>
      <c r="I66" s="20">
        <f t="shared" si="0"/>
        <v>59.282352941176477</v>
      </c>
      <c r="J66" s="19">
        <v>503905</v>
      </c>
      <c r="K66" s="19">
        <v>95000</v>
      </c>
      <c r="L66" s="68">
        <f t="shared" si="1"/>
        <v>330000</v>
      </c>
      <c r="M66" s="68">
        <v>459443</v>
      </c>
      <c r="N66" s="63">
        <f t="shared" si="2"/>
        <v>0.71826102476259301</v>
      </c>
      <c r="O66" s="21">
        <v>2049</v>
      </c>
      <c r="P66" s="22">
        <f t="shared" si="3"/>
        <v>161.05417276720351</v>
      </c>
      <c r="Q66" s="44" t="s">
        <v>2174</v>
      </c>
      <c r="R66" s="17" t="s">
        <v>97</v>
      </c>
      <c r="S66" s="19">
        <v>95000</v>
      </c>
      <c r="T66" s="17" t="s">
        <v>2175</v>
      </c>
      <c r="U66" s="17" t="s">
        <v>125</v>
      </c>
      <c r="V66" s="17">
        <v>64</v>
      </c>
      <c r="W66" s="23" t="s">
        <v>31</v>
      </c>
    </row>
    <row r="67" spans="1:23" x14ac:dyDescent="0.25">
      <c r="A67" s="16" t="s">
        <v>2180</v>
      </c>
      <c r="B67" s="17" t="s">
        <v>2181</v>
      </c>
      <c r="C67" s="18">
        <v>45063</v>
      </c>
      <c r="D67" s="19">
        <v>595000</v>
      </c>
      <c r="E67" s="17" t="s">
        <v>25</v>
      </c>
      <c r="F67" s="17" t="s">
        <v>26</v>
      </c>
      <c r="G67" s="19">
        <v>595000</v>
      </c>
      <c r="H67" s="19">
        <v>314090</v>
      </c>
      <c r="I67" s="20">
        <f t="shared" si="0"/>
        <v>52.788235294117648</v>
      </c>
      <c r="J67" s="19">
        <v>628188</v>
      </c>
      <c r="K67" s="19">
        <v>95000</v>
      </c>
      <c r="L67" s="68">
        <f t="shared" si="1"/>
        <v>500000</v>
      </c>
      <c r="M67" s="68">
        <v>599087</v>
      </c>
      <c r="N67" s="63">
        <f t="shared" si="2"/>
        <v>0.83460332138737781</v>
      </c>
      <c r="O67" s="21">
        <v>2196</v>
      </c>
      <c r="P67" s="22">
        <f t="shared" si="3"/>
        <v>227.68670309653916</v>
      </c>
      <c r="Q67" s="44" t="s">
        <v>2174</v>
      </c>
      <c r="R67" s="17" t="s">
        <v>97</v>
      </c>
      <c r="S67" s="19">
        <v>95000</v>
      </c>
      <c r="T67" s="17" t="s">
        <v>2175</v>
      </c>
      <c r="U67" s="17" t="s">
        <v>125</v>
      </c>
      <c r="V67" s="17">
        <v>67</v>
      </c>
      <c r="W67" s="23" t="s">
        <v>31</v>
      </c>
    </row>
    <row r="68" spans="1:23" x14ac:dyDescent="0.25">
      <c r="A68" s="16" t="s">
        <v>2182</v>
      </c>
      <c r="B68" s="17" t="s">
        <v>2183</v>
      </c>
      <c r="C68" s="18">
        <v>45671</v>
      </c>
      <c r="D68" s="19">
        <v>480000</v>
      </c>
      <c r="E68" s="17" t="s">
        <v>25</v>
      </c>
      <c r="F68" s="17" t="s">
        <v>26</v>
      </c>
      <c r="G68" s="19">
        <v>480000</v>
      </c>
      <c r="H68" s="19">
        <v>268800</v>
      </c>
      <c r="I68" s="20">
        <f t="shared" si="0"/>
        <v>56.000000000000007</v>
      </c>
      <c r="J68" s="19">
        <v>537604</v>
      </c>
      <c r="K68" s="19">
        <v>95000</v>
      </c>
      <c r="L68" s="68">
        <f t="shared" si="1"/>
        <v>385000</v>
      </c>
      <c r="M68" s="68">
        <v>497307</v>
      </c>
      <c r="N68" s="63">
        <f t="shared" si="2"/>
        <v>0.77416967788508906</v>
      </c>
      <c r="O68" s="21">
        <v>2055</v>
      </c>
      <c r="P68" s="22">
        <f t="shared" si="3"/>
        <v>187.34793187347933</v>
      </c>
      <c r="Q68" s="44" t="s">
        <v>2174</v>
      </c>
      <c r="R68" s="17" t="s">
        <v>97</v>
      </c>
      <c r="S68" s="19">
        <v>95000</v>
      </c>
      <c r="T68" s="17" t="s">
        <v>2175</v>
      </c>
      <c r="U68" s="17" t="s">
        <v>125</v>
      </c>
      <c r="V68" s="17">
        <v>61</v>
      </c>
      <c r="W68" s="23" t="s">
        <v>31</v>
      </c>
    </row>
    <row r="69" spans="1:23" x14ac:dyDescent="0.25">
      <c r="A69" s="16" t="s">
        <v>2184</v>
      </c>
      <c r="B69" s="17" t="s">
        <v>2185</v>
      </c>
      <c r="C69" s="18">
        <v>45233</v>
      </c>
      <c r="D69" s="19">
        <v>650000</v>
      </c>
      <c r="E69" s="17" t="s">
        <v>36</v>
      </c>
      <c r="F69" s="17" t="s">
        <v>26</v>
      </c>
      <c r="G69" s="19">
        <v>650000</v>
      </c>
      <c r="H69" s="19">
        <v>280650</v>
      </c>
      <c r="I69" s="20">
        <f t="shared" si="0"/>
        <v>43.176923076923082</v>
      </c>
      <c r="J69" s="19">
        <v>561291</v>
      </c>
      <c r="K69" s="19">
        <v>95000</v>
      </c>
      <c r="L69" s="68">
        <f t="shared" si="1"/>
        <v>555000</v>
      </c>
      <c r="M69" s="68">
        <v>523922</v>
      </c>
      <c r="N69" s="63">
        <f t="shared" si="2"/>
        <v>1.0593179900824932</v>
      </c>
      <c r="O69" s="21">
        <v>2251</v>
      </c>
      <c r="P69" s="22">
        <f t="shared" si="3"/>
        <v>246.55708573967127</v>
      </c>
      <c r="Q69" s="44" t="s">
        <v>2174</v>
      </c>
      <c r="R69" s="17" t="s">
        <v>97</v>
      </c>
      <c r="S69" s="19">
        <v>95000</v>
      </c>
      <c r="T69" s="17" t="s">
        <v>2175</v>
      </c>
      <c r="U69" s="17" t="s">
        <v>125</v>
      </c>
      <c r="V69" s="17">
        <v>63</v>
      </c>
      <c r="W69" s="23" t="s">
        <v>31</v>
      </c>
    </row>
    <row r="70" spans="1:23" ht="15.75" thickBot="1" x14ac:dyDescent="0.3">
      <c r="A70" s="24"/>
      <c r="B70" s="25"/>
      <c r="C70" s="26"/>
      <c r="D70" s="27"/>
      <c r="E70" s="25"/>
      <c r="F70" s="25"/>
      <c r="G70" s="27"/>
      <c r="H70" s="27"/>
      <c r="I70" s="28"/>
      <c r="J70" s="27"/>
      <c r="K70" s="27"/>
      <c r="L70" s="69">
        <f>SUM(L64:L69)</f>
        <v>2612000</v>
      </c>
      <c r="M70" s="69">
        <f>SUM(M64:M69)</f>
        <v>3018331</v>
      </c>
      <c r="N70" s="64">
        <f t="shared" si="2"/>
        <v>0.86537891304830383</v>
      </c>
      <c r="O70" s="29"/>
      <c r="P70" s="30"/>
      <c r="Q70" s="45"/>
      <c r="R70" s="25"/>
      <c r="S70" s="27"/>
      <c r="T70" s="25"/>
      <c r="U70" s="25"/>
      <c r="V70" s="25"/>
      <c r="W70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AA32-BAA1-4E63-A93D-3D9048C749CE}">
  <dimension ref="A1:W219"/>
  <sheetViews>
    <sheetView tabSelected="1" workbookViewId="0"/>
  </sheetViews>
  <sheetFormatPr defaultRowHeight="15" x14ac:dyDescent="0.25"/>
  <cols>
    <col min="1" max="1" width="21.5703125" bestFit="1" customWidth="1"/>
    <col min="2" max="2" width="26.5703125" bestFit="1" customWidth="1"/>
    <col min="3" max="4" width="8.7109375" bestFit="1" customWidth="1"/>
    <col min="5" max="5" width="5.140625" bestFit="1" customWidth="1"/>
    <col min="6" max="6" width="14.85546875" bestFit="1" customWidth="1"/>
    <col min="7" max="7" width="9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41" t="s">
        <v>215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216</v>
      </c>
      <c r="B3" s="9" t="s">
        <v>217</v>
      </c>
      <c r="C3" s="10">
        <v>45128</v>
      </c>
      <c r="D3" s="11">
        <v>388000</v>
      </c>
      <c r="E3" s="9" t="s">
        <v>25</v>
      </c>
      <c r="F3" s="9" t="s">
        <v>26</v>
      </c>
      <c r="G3" s="11">
        <v>388000</v>
      </c>
      <c r="H3" s="11">
        <v>184930</v>
      </c>
      <c r="I3" s="12">
        <f t="shared" ref="I3:I17" si="0">H3/G3*100</f>
        <v>47.662371134020617</v>
      </c>
      <c r="J3" s="11">
        <v>369855</v>
      </c>
      <c r="K3" s="11">
        <v>108843</v>
      </c>
      <c r="L3" s="67">
        <f t="shared" ref="L3:L17" si="1">G3-K3</f>
        <v>279157</v>
      </c>
      <c r="M3" s="67">
        <v>271887</v>
      </c>
      <c r="N3" s="62">
        <f t="shared" ref="N3:N18" si="2">L3/M3</f>
        <v>1.0267390496787268</v>
      </c>
      <c r="O3" s="13">
        <v>2005</v>
      </c>
      <c r="P3" s="14">
        <f t="shared" ref="P3:P17" si="3">L3/O3</f>
        <v>139.23042394014962</v>
      </c>
      <c r="Q3" s="43" t="s">
        <v>218</v>
      </c>
      <c r="R3" s="9" t="s">
        <v>28</v>
      </c>
      <c r="S3" s="11">
        <v>106177</v>
      </c>
      <c r="T3" s="9" t="s">
        <v>219</v>
      </c>
      <c r="U3" s="9" t="s">
        <v>30</v>
      </c>
      <c r="V3" s="9">
        <v>53</v>
      </c>
      <c r="W3" s="15" t="s">
        <v>31</v>
      </c>
    </row>
    <row r="4" spans="1:23" x14ac:dyDescent="0.25">
      <c r="A4" s="16" t="s">
        <v>220</v>
      </c>
      <c r="B4" s="17" t="s">
        <v>221</v>
      </c>
      <c r="C4" s="18">
        <v>45106</v>
      </c>
      <c r="D4" s="19">
        <v>330000</v>
      </c>
      <c r="E4" s="17" t="s">
        <v>36</v>
      </c>
      <c r="F4" s="17" t="s">
        <v>26</v>
      </c>
      <c r="G4" s="19">
        <v>330000</v>
      </c>
      <c r="H4" s="19">
        <v>225570</v>
      </c>
      <c r="I4" s="20">
        <f t="shared" si="0"/>
        <v>68.354545454545459</v>
      </c>
      <c r="J4" s="19">
        <v>451133</v>
      </c>
      <c r="K4" s="19">
        <v>98827</v>
      </c>
      <c r="L4" s="68">
        <f t="shared" si="1"/>
        <v>231173</v>
      </c>
      <c r="M4" s="68">
        <v>366985</v>
      </c>
      <c r="N4" s="63">
        <f t="shared" si="2"/>
        <v>0.62992492881180429</v>
      </c>
      <c r="O4" s="21">
        <v>2788</v>
      </c>
      <c r="P4" s="22">
        <f t="shared" si="3"/>
        <v>82.917144906743189</v>
      </c>
      <c r="Q4" s="44" t="s">
        <v>218</v>
      </c>
      <c r="R4" s="17" t="s">
        <v>28</v>
      </c>
      <c r="S4" s="19">
        <v>98827</v>
      </c>
      <c r="T4" s="17" t="s">
        <v>219</v>
      </c>
      <c r="U4" s="17" t="s">
        <v>30</v>
      </c>
      <c r="V4" s="17">
        <v>57</v>
      </c>
      <c r="W4" s="23" t="s">
        <v>31</v>
      </c>
    </row>
    <row r="5" spans="1:23" x14ac:dyDescent="0.25">
      <c r="A5" s="16" t="s">
        <v>220</v>
      </c>
      <c r="B5" s="17" t="s">
        <v>221</v>
      </c>
      <c r="C5" s="18">
        <v>45421</v>
      </c>
      <c r="D5" s="19">
        <v>582000</v>
      </c>
      <c r="E5" s="17" t="s">
        <v>25</v>
      </c>
      <c r="F5" s="17" t="s">
        <v>26</v>
      </c>
      <c r="G5" s="19">
        <v>582000</v>
      </c>
      <c r="H5" s="19">
        <v>225570</v>
      </c>
      <c r="I5" s="20">
        <f t="shared" si="0"/>
        <v>38.757731958762889</v>
      </c>
      <c r="J5" s="19">
        <v>451133</v>
      </c>
      <c r="K5" s="19">
        <v>98827</v>
      </c>
      <c r="L5" s="68">
        <f t="shared" si="1"/>
        <v>483173</v>
      </c>
      <c r="M5" s="68">
        <v>366985</v>
      </c>
      <c r="N5" s="63">
        <f t="shared" si="2"/>
        <v>1.3166014959739498</v>
      </c>
      <c r="O5" s="21">
        <v>2788</v>
      </c>
      <c r="P5" s="22">
        <f t="shared" si="3"/>
        <v>173.30451936872311</v>
      </c>
      <c r="Q5" s="44" t="s">
        <v>218</v>
      </c>
      <c r="R5" s="17" t="s">
        <v>28</v>
      </c>
      <c r="S5" s="19">
        <v>98827</v>
      </c>
      <c r="T5" s="17" t="s">
        <v>219</v>
      </c>
      <c r="U5" s="17" t="s">
        <v>30</v>
      </c>
      <c r="V5" s="17">
        <v>57</v>
      </c>
      <c r="W5" s="23" t="s">
        <v>31</v>
      </c>
    </row>
    <row r="6" spans="1:23" x14ac:dyDescent="0.25">
      <c r="A6" s="16" t="s">
        <v>222</v>
      </c>
      <c r="B6" s="17" t="s">
        <v>223</v>
      </c>
      <c r="C6" s="18">
        <v>45313</v>
      </c>
      <c r="D6" s="19">
        <v>415000</v>
      </c>
      <c r="E6" s="17" t="s">
        <v>36</v>
      </c>
      <c r="F6" s="17" t="s">
        <v>26</v>
      </c>
      <c r="G6" s="19">
        <v>415000</v>
      </c>
      <c r="H6" s="19">
        <v>218940</v>
      </c>
      <c r="I6" s="20">
        <f t="shared" si="0"/>
        <v>52.756626506024098</v>
      </c>
      <c r="J6" s="19">
        <v>437889</v>
      </c>
      <c r="K6" s="19">
        <v>99644</v>
      </c>
      <c r="L6" s="68">
        <f t="shared" si="1"/>
        <v>315356</v>
      </c>
      <c r="M6" s="68">
        <v>352338</v>
      </c>
      <c r="N6" s="63">
        <f t="shared" si="2"/>
        <v>0.89503828709931943</v>
      </c>
      <c r="O6" s="21">
        <v>2729</v>
      </c>
      <c r="P6" s="22">
        <f t="shared" si="3"/>
        <v>115.55734701355809</v>
      </c>
      <c r="Q6" s="44" t="s">
        <v>218</v>
      </c>
      <c r="R6" s="17" t="s">
        <v>28</v>
      </c>
      <c r="S6" s="19">
        <v>99644</v>
      </c>
      <c r="T6" s="17" t="s">
        <v>219</v>
      </c>
      <c r="U6" s="17" t="s">
        <v>30</v>
      </c>
      <c r="V6" s="17">
        <v>54</v>
      </c>
      <c r="W6" s="23" t="s">
        <v>31</v>
      </c>
    </row>
    <row r="7" spans="1:23" x14ac:dyDescent="0.25">
      <c r="A7" s="16" t="s">
        <v>224</v>
      </c>
      <c r="B7" s="17" t="s">
        <v>225</v>
      </c>
      <c r="C7" s="18">
        <v>45491</v>
      </c>
      <c r="D7" s="19">
        <v>600000</v>
      </c>
      <c r="E7" s="17" t="s">
        <v>25</v>
      </c>
      <c r="F7" s="17" t="s">
        <v>26</v>
      </c>
      <c r="G7" s="19">
        <v>600000</v>
      </c>
      <c r="H7" s="19">
        <v>245420</v>
      </c>
      <c r="I7" s="20">
        <f t="shared" si="0"/>
        <v>40.903333333333336</v>
      </c>
      <c r="J7" s="19">
        <v>490836</v>
      </c>
      <c r="K7" s="19">
        <v>102366</v>
      </c>
      <c r="L7" s="68">
        <f t="shared" si="1"/>
        <v>497634</v>
      </c>
      <c r="M7" s="68">
        <v>404656</v>
      </c>
      <c r="N7" s="63">
        <f t="shared" si="2"/>
        <v>1.2297704717093036</v>
      </c>
      <c r="O7" s="21">
        <v>2729</v>
      </c>
      <c r="P7" s="22">
        <f t="shared" si="3"/>
        <v>182.3503114694027</v>
      </c>
      <c r="Q7" s="44" t="s">
        <v>218</v>
      </c>
      <c r="R7" s="17" t="s">
        <v>28</v>
      </c>
      <c r="S7" s="19">
        <v>102366</v>
      </c>
      <c r="T7" s="17" t="s">
        <v>219</v>
      </c>
      <c r="U7" s="17" t="s">
        <v>30</v>
      </c>
      <c r="V7" s="17">
        <v>59</v>
      </c>
      <c r="W7" s="23" t="s">
        <v>31</v>
      </c>
    </row>
    <row r="8" spans="1:23" x14ac:dyDescent="0.25">
      <c r="A8" s="16" t="s">
        <v>226</v>
      </c>
      <c r="B8" s="17" t="s">
        <v>227</v>
      </c>
      <c r="C8" s="18">
        <v>45467</v>
      </c>
      <c r="D8" s="19">
        <v>465000</v>
      </c>
      <c r="E8" s="17" t="s">
        <v>25</v>
      </c>
      <c r="F8" s="17" t="s">
        <v>26</v>
      </c>
      <c r="G8" s="19">
        <v>465000</v>
      </c>
      <c r="H8" s="19">
        <v>210880</v>
      </c>
      <c r="I8" s="20">
        <f t="shared" si="0"/>
        <v>45.350537634408603</v>
      </c>
      <c r="J8" s="19">
        <v>421765</v>
      </c>
      <c r="K8" s="19">
        <v>91884</v>
      </c>
      <c r="L8" s="68">
        <f t="shared" si="1"/>
        <v>373116</v>
      </c>
      <c r="M8" s="68">
        <v>343626</v>
      </c>
      <c r="N8" s="63">
        <f t="shared" si="2"/>
        <v>1.0858200485411464</v>
      </c>
      <c r="O8" s="21">
        <v>2203</v>
      </c>
      <c r="P8" s="22">
        <f t="shared" si="3"/>
        <v>169.36722650930548</v>
      </c>
      <c r="Q8" s="44" t="s">
        <v>218</v>
      </c>
      <c r="R8" s="17" t="s">
        <v>28</v>
      </c>
      <c r="S8" s="19">
        <v>91884</v>
      </c>
      <c r="T8" s="17" t="s">
        <v>219</v>
      </c>
      <c r="U8" s="17" t="s">
        <v>30</v>
      </c>
      <c r="V8" s="17">
        <v>65</v>
      </c>
      <c r="W8" s="23" t="s">
        <v>31</v>
      </c>
    </row>
    <row r="9" spans="1:23" x14ac:dyDescent="0.25">
      <c r="A9" s="16" t="s">
        <v>228</v>
      </c>
      <c r="B9" s="17" t="s">
        <v>229</v>
      </c>
      <c r="C9" s="18">
        <v>45315</v>
      </c>
      <c r="D9" s="19">
        <v>350000</v>
      </c>
      <c r="E9" s="17" t="s">
        <v>36</v>
      </c>
      <c r="F9" s="17" t="s">
        <v>26</v>
      </c>
      <c r="G9" s="19">
        <v>350000</v>
      </c>
      <c r="H9" s="19">
        <v>213370</v>
      </c>
      <c r="I9" s="20">
        <f t="shared" si="0"/>
        <v>60.962857142857139</v>
      </c>
      <c r="J9" s="19">
        <v>426736</v>
      </c>
      <c r="K9" s="19">
        <v>99916</v>
      </c>
      <c r="L9" s="68">
        <f t="shared" si="1"/>
        <v>250084</v>
      </c>
      <c r="M9" s="68">
        <v>340437</v>
      </c>
      <c r="N9" s="63">
        <f t="shared" si="2"/>
        <v>0.73459700326345256</v>
      </c>
      <c r="O9" s="21">
        <v>2713</v>
      </c>
      <c r="P9" s="22">
        <f t="shared" si="3"/>
        <v>92.179874677478807</v>
      </c>
      <c r="Q9" s="44" t="s">
        <v>218</v>
      </c>
      <c r="R9" s="17" t="s">
        <v>28</v>
      </c>
      <c r="S9" s="19">
        <v>99916</v>
      </c>
      <c r="T9" s="17" t="s">
        <v>219</v>
      </c>
      <c r="U9" s="17" t="s">
        <v>30</v>
      </c>
      <c r="V9" s="17">
        <v>53</v>
      </c>
      <c r="W9" s="23" t="s">
        <v>31</v>
      </c>
    </row>
    <row r="10" spans="1:23" x14ac:dyDescent="0.25">
      <c r="A10" s="16" t="s">
        <v>230</v>
      </c>
      <c r="B10" s="17" t="s">
        <v>231</v>
      </c>
      <c r="C10" s="18">
        <v>45418</v>
      </c>
      <c r="D10" s="19">
        <v>500000</v>
      </c>
      <c r="E10" s="17" t="s">
        <v>25</v>
      </c>
      <c r="F10" s="17" t="s">
        <v>26</v>
      </c>
      <c r="G10" s="19">
        <v>500000</v>
      </c>
      <c r="H10" s="19">
        <v>290240</v>
      </c>
      <c r="I10" s="20">
        <f t="shared" si="0"/>
        <v>58.048000000000002</v>
      </c>
      <c r="J10" s="19">
        <v>580488</v>
      </c>
      <c r="K10" s="19">
        <v>149791</v>
      </c>
      <c r="L10" s="68">
        <f t="shared" si="1"/>
        <v>350209</v>
      </c>
      <c r="M10" s="68">
        <v>448642</v>
      </c>
      <c r="N10" s="63">
        <f t="shared" si="2"/>
        <v>0.78059789319769435</v>
      </c>
      <c r="O10" s="21">
        <v>3269</v>
      </c>
      <c r="P10" s="22">
        <f t="shared" si="3"/>
        <v>107.13031508106455</v>
      </c>
      <c r="Q10" s="44" t="s">
        <v>218</v>
      </c>
      <c r="R10" s="17" t="s">
        <v>28</v>
      </c>
      <c r="S10" s="19">
        <v>149791</v>
      </c>
      <c r="T10" s="17" t="s">
        <v>219</v>
      </c>
      <c r="U10" s="17" t="s">
        <v>30</v>
      </c>
      <c r="V10" s="17">
        <v>59</v>
      </c>
      <c r="W10" s="23" t="s">
        <v>31</v>
      </c>
    </row>
    <row r="11" spans="1:23" x14ac:dyDescent="0.25">
      <c r="A11" s="16" t="s">
        <v>232</v>
      </c>
      <c r="B11" s="17" t="s">
        <v>233</v>
      </c>
      <c r="C11" s="18">
        <v>45147</v>
      </c>
      <c r="D11" s="19">
        <v>429500</v>
      </c>
      <c r="E11" s="17" t="s">
        <v>36</v>
      </c>
      <c r="F11" s="17" t="s">
        <v>26</v>
      </c>
      <c r="G11" s="19">
        <v>429500</v>
      </c>
      <c r="H11" s="19">
        <v>185730</v>
      </c>
      <c r="I11" s="20">
        <f t="shared" si="0"/>
        <v>43.243306169965074</v>
      </c>
      <c r="J11" s="19">
        <v>371455</v>
      </c>
      <c r="K11" s="19">
        <v>90659</v>
      </c>
      <c r="L11" s="68">
        <f t="shared" si="1"/>
        <v>338841</v>
      </c>
      <c r="M11" s="68">
        <v>292495</v>
      </c>
      <c r="N11" s="63">
        <f t="shared" si="2"/>
        <v>1.1584505718046463</v>
      </c>
      <c r="O11" s="21">
        <v>2048</v>
      </c>
      <c r="P11" s="22">
        <f t="shared" si="3"/>
        <v>165.44970703125</v>
      </c>
      <c r="Q11" s="44" t="s">
        <v>218</v>
      </c>
      <c r="R11" s="17" t="s">
        <v>28</v>
      </c>
      <c r="S11" s="19">
        <v>90659</v>
      </c>
      <c r="T11" s="17" t="s">
        <v>219</v>
      </c>
      <c r="U11" s="17" t="s">
        <v>30</v>
      </c>
      <c r="V11" s="17">
        <v>57</v>
      </c>
      <c r="W11" s="23" t="s">
        <v>31</v>
      </c>
    </row>
    <row r="12" spans="1:23" x14ac:dyDescent="0.25">
      <c r="A12" s="16" t="s">
        <v>234</v>
      </c>
      <c r="B12" s="17" t="s">
        <v>235</v>
      </c>
      <c r="C12" s="18">
        <v>45567</v>
      </c>
      <c r="D12" s="19">
        <v>435000</v>
      </c>
      <c r="E12" s="17" t="s">
        <v>36</v>
      </c>
      <c r="F12" s="17" t="s">
        <v>26</v>
      </c>
      <c r="G12" s="19">
        <v>435000</v>
      </c>
      <c r="H12" s="19">
        <v>225050</v>
      </c>
      <c r="I12" s="20">
        <f t="shared" si="0"/>
        <v>51.735632183908045</v>
      </c>
      <c r="J12" s="19">
        <v>450102</v>
      </c>
      <c r="K12" s="19">
        <v>90115</v>
      </c>
      <c r="L12" s="68">
        <f t="shared" si="1"/>
        <v>344885</v>
      </c>
      <c r="M12" s="68">
        <v>374986</v>
      </c>
      <c r="N12" s="63">
        <f t="shared" si="2"/>
        <v>0.91972766983300713</v>
      </c>
      <c r="O12" s="21">
        <v>2594</v>
      </c>
      <c r="P12" s="22">
        <f t="shared" si="3"/>
        <v>132.95489591364688</v>
      </c>
      <c r="Q12" s="44" t="s">
        <v>218</v>
      </c>
      <c r="R12" s="17" t="s">
        <v>28</v>
      </c>
      <c r="S12" s="19">
        <v>90115</v>
      </c>
      <c r="T12" s="17" t="s">
        <v>219</v>
      </c>
      <c r="U12" s="17" t="s">
        <v>30</v>
      </c>
      <c r="V12" s="17">
        <v>63</v>
      </c>
      <c r="W12" s="23" t="s">
        <v>31</v>
      </c>
    </row>
    <row r="13" spans="1:23" x14ac:dyDescent="0.25">
      <c r="A13" s="16" t="s">
        <v>236</v>
      </c>
      <c r="B13" s="17" t="s">
        <v>237</v>
      </c>
      <c r="C13" s="18">
        <v>45215</v>
      </c>
      <c r="D13" s="19">
        <v>490000</v>
      </c>
      <c r="E13" s="17" t="s">
        <v>36</v>
      </c>
      <c r="F13" s="17" t="s">
        <v>26</v>
      </c>
      <c r="G13" s="19">
        <v>490000</v>
      </c>
      <c r="H13" s="19">
        <v>229590</v>
      </c>
      <c r="I13" s="20">
        <f t="shared" si="0"/>
        <v>46.855102040816327</v>
      </c>
      <c r="J13" s="19">
        <v>459186</v>
      </c>
      <c r="K13" s="19">
        <v>94674</v>
      </c>
      <c r="L13" s="68">
        <f t="shared" si="1"/>
        <v>395326</v>
      </c>
      <c r="M13" s="68">
        <v>379700</v>
      </c>
      <c r="N13" s="63">
        <f t="shared" si="2"/>
        <v>1.0411535422702134</v>
      </c>
      <c r="O13" s="21">
        <v>2600</v>
      </c>
      <c r="P13" s="22">
        <f t="shared" si="3"/>
        <v>152.04846153846154</v>
      </c>
      <c r="Q13" s="44" t="s">
        <v>218</v>
      </c>
      <c r="R13" s="17" t="s">
        <v>28</v>
      </c>
      <c r="S13" s="19">
        <v>90115</v>
      </c>
      <c r="T13" s="17" t="s">
        <v>219</v>
      </c>
      <c r="U13" s="17" t="s">
        <v>30</v>
      </c>
      <c r="V13" s="17">
        <v>57</v>
      </c>
      <c r="W13" s="23" t="s">
        <v>31</v>
      </c>
    </row>
    <row r="14" spans="1:23" x14ac:dyDescent="0.25">
      <c r="A14" s="16" t="s">
        <v>238</v>
      </c>
      <c r="B14" s="17" t="s">
        <v>239</v>
      </c>
      <c r="C14" s="18">
        <v>45547</v>
      </c>
      <c r="D14" s="19">
        <v>480000</v>
      </c>
      <c r="E14" s="17" t="s">
        <v>36</v>
      </c>
      <c r="F14" s="17" t="s">
        <v>26</v>
      </c>
      <c r="G14" s="19">
        <v>480000</v>
      </c>
      <c r="H14" s="19">
        <v>217170</v>
      </c>
      <c r="I14" s="20">
        <f t="shared" si="0"/>
        <v>45.243749999999999</v>
      </c>
      <c r="J14" s="19">
        <v>434339</v>
      </c>
      <c r="K14" s="19">
        <v>100291</v>
      </c>
      <c r="L14" s="68">
        <f t="shared" si="1"/>
        <v>379709</v>
      </c>
      <c r="M14" s="68">
        <v>347966</v>
      </c>
      <c r="N14" s="63">
        <f t="shared" si="2"/>
        <v>1.0912244299730434</v>
      </c>
      <c r="O14" s="21">
        <v>2574</v>
      </c>
      <c r="P14" s="22">
        <f t="shared" si="3"/>
        <v>147.51709401709402</v>
      </c>
      <c r="Q14" s="44" t="s">
        <v>218</v>
      </c>
      <c r="R14" s="17" t="s">
        <v>28</v>
      </c>
      <c r="S14" s="19">
        <v>90115</v>
      </c>
      <c r="T14" s="17" t="s">
        <v>219</v>
      </c>
      <c r="U14" s="17" t="s">
        <v>30</v>
      </c>
      <c r="V14" s="17">
        <v>55</v>
      </c>
      <c r="W14" s="23" t="s">
        <v>31</v>
      </c>
    </row>
    <row r="15" spans="1:23" x14ac:dyDescent="0.25">
      <c r="A15" s="16" t="s">
        <v>240</v>
      </c>
      <c r="B15" s="17" t="s">
        <v>241</v>
      </c>
      <c r="C15" s="18">
        <v>45632</v>
      </c>
      <c r="D15" s="19">
        <v>450000</v>
      </c>
      <c r="E15" s="17" t="s">
        <v>25</v>
      </c>
      <c r="F15" s="17" t="s">
        <v>26</v>
      </c>
      <c r="G15" s="19">
        <v>450000</v>
      </c>
      <c r="H15" s="19">
        <v>215530</v>
      </c>
      <c r="I15" s="20">
        <f t="shared" si="0"/>
        <v>47.895555555555561</v>
      </c>
      <c r="J15" s="19">
        <v>431052</v>
      </c>
      <c r="K15" s="19">
        <v>94097</v>
      </c>
      <c r="L15" s="68">
        <f t="shared" si="1"/>
        <v>355903</v>
      </c>
      <c r="M15" s="68">
        <v>350994</v>
      </c>
      <c r="N15" s="63">
        <f t="shared" si="2"/>
        <v>1.0139859940625766</v>
      </c>
      <c r="O15" s="21">
        <v>2535</v>
      </c>
      <c r="P15" s="22">
        <f t="shared" si="3"/>
        <v>140.3956607495069</v>
      </c>
      <c r="Q15" s="44" t="s">
        <v>218</v>
      </c>
      <c r="R15" s="17" t="s">
        <v>28</v>
      </c>
      <c r="S15" s="19">
        <v>92837</v>
      </c>
      <c r="T15" s="17" t="s">
        <v>219</v>
      </c>
      <c r="U15" s="17" t="s">
        <v>30</v>
      </c>
      <c r="V15" s="17">
        <v>58</v>
      </c>
      <c r="W15" s="23" t="s">
        <v>31</v>
      </c>
    </row>
    <row r="16" spans="1:23" x14ac:dyDescent="0.25">
      <c r="A16" s="16" t="s">
        <v>242</v>
      </c>
      <c r="B16" s="17" t="s">
        <v>243</v>
      </c>
      <c r="C16" s="18">
        <v>45504</v>
      </c>
      <c r="D16" s="19">
        <v>380000</v>
      </c>
      <c r="E16" s="17" t="s">
        <v>25</v>
      </c>
      <c r="F16" s="17" t="s">
        <v>26</v>
      </c>
      <c r="G16" s="19">
        <v>380000</v>
      </c>
      <c r="H16" s="19">
        <v>209710</v>
      </c>
      <c r="I16" s="20">
        <f t="shared" si="0"/>
        <v>55.186842105263153</v>
      </c>
      <c r="J16" s="19">
        <v>419427</v>
      </c>
      <c r="K16" s="19">
        <v>91476</v>
      </c>
      <c r="L16" s="68">
        <f t="shared" si="1"/>
        <v>288524</v>
      </c>
      <c r="M16" s="68">
        <v>341615</v>
      </c>
      <c r="N16" s="63">
        <f t="shared" si="2"/>
        <v>0.84458820602139839</v>
      </c>
      <c r="O16" s="21">
        <v>2654</v>
      </c>
      <c r="P16" s="22">
        <f t="shared" si="3"/>
        <v>108.7128862094951</v>
      </c>
      <c r="Q16" s="44" t="s">
        <v>218</v>
      </c>
      <c r="R16" s="17" t="s">
        <v>28</v>
      </c>
      <c r="S16" s="19">
        <v>91476</v>
      </c>
      <c r="T16" s="17" t="s">
        <v>219</v>
      </c>
      <c r="U16" s="17" t="s">
        <v>30</v>
      </c>
      <c r="V16" s="17">
        <v>56</v>
      </c>
      <c r="W16" s="23" t="s">
        <v>31</v>
      </c>
    </row>
    <row r="17" spans="1:23" x14ac:dyDescent="0.25">
      <c r="A17" s="16" t="s">
        <v>244</v>
      </c>
      <c r="B17" s="17" t="s">
        <v>245</v>
      </c>
      <c r="C17" s="18">
        <v>45019</v>
      </c>
      <c r="D17" s="19">
        <v>405000</v>
      </c>
      <c r="E17" s="17" t="s">
        <v>25</v>
      </c>
      <c r="F17" s="17" t="s">
        <v>26</v>
      </c>
      <c r="G17" s="19">
        <v>405000</v>
      </c>
      <c r="H17" s="19">
        <v>192610</v>
      </c>
      <c r="I17" s="20">
        <f t="shared" si="0"/>
        <v>47.558024691358028</v>
      </c>
      <c r="J17" s="19">
        <v>385218</v>
      </c>
      <c r="K17" s="19">
        <v>95322</v>
      </c>
      <c r="L17" s="68">
        <f t="shared" si="1"/>
        <v>309678</v>
      </c>
      <c r="M17" s="68">
        <v>301975</v>
      </c>
      <c r="N17" s="63">
        <f t="shared" si="2"/>
        <v>1.0255087341667357</v>
      </c>
      <c r="O17" s="21">
        <v>2188</v>
      </c>
      <c r="P17" s="22">
        <f t="shared" si="3"/>
        <v>141.53473491773309</v>
      </c>
      <c r="Q17" s="44" t="s">
        <v>218</v>
      </c>
      <c r="R17" s="17" t="s">
        <v>28</v>
      </c>
      <c r="S17" s="19">
        <v>90659</v>
      </c>
      <c r="T17" s="17" t="s">
        <v>219</v>
      </c>
      <c r="U17" s="17" t="s">
        <v>30</v>
      </c>
      <c r="V17" s="17">
        <v>58</v>
      </c>
      <c r="W17" s="23" t="s">
        <v>31</v>
      </c>
    </row>
    <row r="18" spans="1:23" ht="15.75" thickBot="1" x14ac:dyDescent="0.3">
      <c r="A18" s="38"/>
      <c r="B18" s="32"/>
      <c r="C18" s="33"/>
      <c r="D18" s="34"/>
      <c r="E18" s="32"/>
      <c r="F18" s="32"/>
      <c r="G18" s="34"/>
      <c r="H18" s="34"/>
      <c r="I18" s="35"/>
      <c r="J18" s="34"/>
      <c r="K18" s="34"/>
      <c r="L18" s="70">
        <f>SUM(L3:L17)</f>
        <v>5192768</v>
      </c>
      <c r="M18" s="70">
        <f>SUM(M3:M17)</f>
        <v>5285287</v>
      </c>
      <c r="N18" s="65">
        <f t="shared" si="2"/>
        <v>0.98249499033827303</v>
      </c>
      <c r="O18" s="36"/>
      <c r="P18" s="37"/>
      <c r="Q18" s="46"/>
      <c r="R18" s="32"/>
      <c r="S18" s="34"/>
      <c r="T18" s="32"/>
      <c r="U18" s="32"/>
      <c r="V18" s="32"/>
      <c r="W18" s="39"/>
    </row>
    <row r="19" spans="1:23" ht="15.75" thickTop="1" x14ac:dyDescent="0.25">
      <c r="A19" s="16"/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23"/>
    </row>
    <row r="20" spans="1:23" x14ac:dyDescent="0.25">
      <c r="A20" s="40" t="s">
        <v>246</v>
      </c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23"/>
    </row>
    <row r="21" spans="1:23" x14ac:dyDescent="0.25">
      <c r="A21" s="16" t="s">
        <v>247</v>
      </c>
      <c r="B21" s="17" t="s">
        <v>248</v>
      </c>
      <c r="C21" s="18">
        <v>45407</v>
      </c>
      <c r="D21" s="19">
        <v>502500</v>
      </c>
      <c r="E21" s="17" t="s">
        <v>36</v>
      </c>
      <c r="F21" s="17" t="s">
        <v>26</v>
      </c>
      <c r="G21" s="19">
        <v>502500</v>
      </c>
      <c r="H21" s="19">
        <v>228380</v>
      </c>
      <c r="I21" s="20">
        <f>H21/G21*100</f>
        <v>45.448756218905473</v>
      </c>
      <c r="J21" s="19">
        <v>456763</v>
      </c>
      <c r="K21" s="19">
        <v>126596</v>
      </c>
      <c r="L21" s="68">
        <f>G21-K21</f>
        <v>375904</v>
      </c>
      <c r="M21" s="68">
        <v>336905</v>
      </c>
      <c r="N21" s="63">
        <f>L21/M21</f>
        <v>1.1157566673097759</v>
      </c>
      <c r="O21" s="21">
        <v>1777</v>
      </c>
      <c r="P21" s="22">
        <f>L21/O21</f>
        <v>211.53854811480022</v>
      </c>
      <c r="Q21" s="44" t="s">
        <v>218</v>
      </c>
      <c r="R21" s="17" t="s">
        <v>97</v>
      </c>
      <c r="S21" s="19">
        <v>126596</v>
      </c>
      <c r="T21" s="17" t="s">
        <v>219</v>
      </c>
      <c r="U21" s="17" t="s">
        <v>30</v>
      </c>
      <c r="V21" s="17">
        <v>63</v>
      </c>
      <c r="W21" s="23" t="s">
        <v>31</v>
      </c>
    </row>
    <row r="22" spans="1:23" x14ac:dyDescent="0.25">
      <c r="A22" s="16" t="s">
        <v>249</v>
      </c>
      <c r="B22" s="17" t="s">
        <v>250</v>
      </c>
      <c r="C22" s="18">
        <v>45208</v>
      </c>
      <c r="D22" s="19">
        <v>395000</v>
      </c>
      <c r="E22" s="17" t="s">
        <v>36</v>
      </c>
      <c r="F22" s="17" t="s">
        <v>26</v>
      </c>
      <c r="G22" s="19">
        <v>395000</v>
      </c>
      <c r="H22" s="19">
        <v>202220</v>
      </c>
      <c r="I22" s="20">
        <f>H22/G22*100</f>
        <v>51.194936708860759</v>
      </c>
      <c r="J22" s="19">
        <v>404439</v>
      </c>
      <c r="K22" s="19">
        <v>92293</v>
      </c>
      <c r="L22" s="68">
        <f>G22-K22</f>
        <v>302707</v>
      </c>
      <c r="M22" s="68">
        <v>318516</v>
      </c>
      <c r="N22" s="63">
        <f>L22/M22</f>
        <v>0.95036670057391148</v>
      </c>
      <c r="O22" s="21">
        <v>2102</v>
      </c>
      <c r="P22" s="22">
        <f>L22/O22</f>
        <v>144.00903901046621</v>
      </c>
      <c r="Q22" s="44" t="s">
        <v>218</v>
      </c>
      <c r="R22" s="17" t="s">
        <v>97</v>
      </c>
      <c r="S22" s="19">
        <v>92293</v>
      </c>
      <c r="T22" s="17" t="s">
        <v>219</v>
      </c>
      <c r="U22" s="17" t="s">
        <v>30</v>
      </c>
      <c r="V22" s="17">
        <v>56</v>
      </c>
      <c r="W22" s="23" t="s">
        <v>31</v>
      </c>
    </row>
    <row r="23" spans="1:23" ht="15.75" thickBot="1" x14ac:dyDescent="0.3">
      <c r="A23" s="38"/>
      <c r="B23" s="32"/>
      <c r="C23" s="33"/>
      <c r="D23" s="34"/>
      <c r="E23" s="32"/>
      <c r="F23" s="32"/>
      <c r="G23" s="34"/>
      <c r="H23" s="34"/>
      <c r="I23" s="35"/>
      <c r="J23" s="34"/>
      <c r="K23" s="34"/>
      <c r="L23" s="70">
        <f>SUM(L21:L22)</f>
        <v>678611</v>
      </c>
      <c r="M23" s="70">
        <f>SUM(M21:M22)</f>
        <v>655421</v>
      </c>
      <c r="N23" s="65">
        <f>L23/M23</f>
        <v>1.0353818385434705</v>
      </c>
      <c r="O23" s="36"/>
      <c r="P23" s="37"/>
      <c r="Q23" s="46"/>
      <c r="R23" s="32"/>
      <c r="S23" s="34"/>
      <c r="T23" s="32"/>
      <c r="U23" s="32"/>
      <c r="V23" s="32"/>
      <c r="W23" s="39"/>
    </row>
    <row r="24" spans="1:23" ht="15.75" thickTop="1" x14ac:dyDescent="0.25">
      <c r="A24" s="16"/>
      <c r="B24" s="17"/>
      <c r="C24" s="18"/>
      <c r="D24" s="19"/>
      <c r="E24" s="17"/>
      <c r="F24" s="17"/>
      <c r="G24" s="19"/>
      <c r="H24" s="19"/>
      <c r="I24" s="20"/>
      <c r="J24" s="19"/>
      <c r="K24" s="19"/>
      <c r="L24" s="68"/>
      <c r="M24" s="68"/>
      <c r="N24" s="63"/>
      <c r="O24" s="21"/>
      <c r="P24" s="22"/>
      <c r="Q24" s="44"/>
      <c r="R24" s="17"/>
      <c r="S24" s="19"/>
      <c r="T24" s="17"/>
      <c r="U24" s="17"/>
      <c r="V24" s="17"/>
      <c r="W24" s="23"/>
    </row>
    <row r="25" spans="1:23" x14ac:dyDescent="0.25">
      <c r="A25" s="40" t="s">
        <v>251</v>
      </c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68"/>
      <c r="M25" s="68"/>
      <c r="N25" s="63"/>
      <c r="O25" s="21"/>
      <c r="P25" s="22"/>
      <c r="Q25" s="44"/>
      <c r="R25" s="17"/>
      <c r="S25" s="19"/>
      <c r="T25" s="17"/>
      <c r="U25" s="17"/>
      <c r="V25" s="17"/>
      <c r="W25" s="23"/>
    </row>
    <row r="26" spans="1:23" x14ac:dyDescent="0.25">
      <c r="A26" s="16" t="s">
        <v>252</v>
      </c>
      <c r="B26" s="17" t="s">
        <v>253</v>
      </c>
      <c r="C26" s="18">
        <v>45532</v>
      </c>
      <c r="D26" s="19">
        <v>365000</v>
      </c>
      <c r="E26" s="17" t="s">
        <v>25</v>
      </c>
      <c r="F26" s="17" t="s">
        <v>26</v>
      </c>
      <c r="G26" s="19">
        <v>365000</v>
      </c>
      <c r="H26" s="19">
        <v>155310</v>
      </c>
      <c r="I26" s="20">
        <f>H26/G26*100</f>
        <v>42.550684931506851</v>
      </c>
      <c r="J26" s="19">
        <v>310614</v>
      </c>
      <c r="K26" s="19">
        <v>98350</v>
      </c>
      <c r="L26" s="68">
        <f>G26-K26</f>
        <v>266650</v>
      </c>
      <c r="M26" s="68">
        <v>216595</v>
      </c>
      <c r="N26" s="63">
        <f t="shared" ref="N26:N31" si="4">L26/M26</f>
        <v>1.2310995175327224</v>
      </c>
      <c r="O26" s="21">
        <v>2047</v>
      </c>
      <c r="P26" s="22">
        <f>L26/O26</f>
        <v>130.26380068392771</v>
      </c>
      <c r="Q26" s="44" t="s">
        <v>218</v>
      </c>
      <c r="R26" s="17" t="s">
        <v>85</v>
      </c>
      <c r="S26" s="19">
        <v>98350</v>
      </c>
      <c r="T26" s="17" t="s">
        <v>219</v>
      </c>
      <c r="U26" s="17" t="s">
        <v>30</v>
      </c>
      <c r="V26" s="17">
        <v>46</v>
      </c>
      <c r="W26" s="23" t="s">
        <v>31</v>
      </c>
    </row>
    <row r="27" spans="1:23" x14ac:dyDescent="0.25">
      <c r="A27" s="16" t="s">
        <v>254</v>
      </c>
      <c r="B27" s="17" t="s">
        <v>255</v>
      </c>
      <c r="C27" s="18">
        <v>45310</v>
      </c>
      <c r="D27" s="19">
        <v>365000</v>
      </c>
      <c r="E27" s="17" t="s">
        <v>36</v>
      </c>
      <c r="F27" s="17" t="s">
        <v>26</v>
      </c>
      <c r="G27" s="19">
        <v>365000</v>
      </c>
      <c r="H27" s="19">
        <v>154940</v>
      </c>
      <c r="I27" s="20">
        <f>H27/G27*100</f>
        <v>42.449315068493149</v>
      </c>
      <c r="J27" s="19">
        <v>309884</v>
      </c>
      <c r="K27" s="19">
        <v>97299</v>
      </c>
      <c r="L27" s="68">
        <f>G27-K27</f>
        <v>267701</v>
      </c>
      <c r="M27" s="68">
        <v>216923</v>
      </c>
      <c r="N27" s="63">
        <f t="shared" si="4"/>
        <v>1.2340830617315821</v>
      </c>
      <c r="O27" s="21">
        <v>2038</v>
      </c>
      <c r="P27" s="22">
        <f>L27/O27</f>
        <v>131.35475956820412</v>
      </c>
      <c r="Q27" s="44" t="s">
        <v>218</v>
      </c>
      <c r="R27" s="17" t="s">
        <v>85</v>
      </c>
      <c r="S27" s="19">
        <v>90251</v>
      </c>
      <c r="T27" s="17" t="s">
        <v>219</v>
      </c>
      <c r="U27" s="17" t="s">
        <v>30</v>
      </c>
      <c r="V27" s="17">
        <v>45</v>
      </c>
      <c r="W27" s="23" t="s">
        <v>31</v>
      </c>
    </row>
    <row r="28" spans="1:23" x14ac:dyDescent="0.25">
      <c r="A28" s="16" t="s">
        <v>256</v>
      </c>
      <c r="B28" s="17" t="s">
        <v>257</v>
      </c>
      <c r="C28" s="18">
        <v>45219</v>
      </c>
      <c r="D28" s="19">
        <v>512000</v>
      </c>
      <c r="E28" s="17" t="s">
        <v>36</v>
      </c>
      <c r="F28" s="17" t="s">
        <v>26</v>
      </c>
      <c r="G28" s="19">
        <v>512000</v>
      </c>
      <c r="H28" s="19">
        <v>256800</v>
      </c>
      <c r="I28" s="20">
        <f>H28/G28*100</f>
        <v>50.15625</v>
      </c>
      <c r="J28" s="19">
        <v>513594</v>
      </c>
      <c r="K28" s="19">
        <v>99916</v>
      </c>
      <c r="L28" s="68">
        <f>G28-K28</f>
        <v>412084</v>
      </c>
      <c r="M28" s="68">
        <v>422120</v>
      </c>
      <c r="N28" s="63">
        <f t="shared" si="4"/>
        <v>0.97622477020752396</v>
      </c>
      <c r="O28" s="21">
        <v>2716</v>
      </c>
      <c r="P28" s="22">
        <f>L28/O28</f>
        <v>151.72459499263624</v>
      </c>
      <c r="Q28" s="44" t="s">
        <v>218</v>
      </c>
      <c r="R28" s="17" t="s">
        <v>85</v>
      </c>
      <c r="S28" s="19">
        <v>99916</v>
      </c>
      <c r="T28" s="17" t="s">
        <v>219</v>
      </c>
      <c r="U28" s="17" t="s">
        <v>30</v>
      </c>
      <c r="V28" s="17">
        <v>62</v>
      </c>
      <c r="W28" s="23" t="s">
        <v>31</v>
      </c>
    </row>
    <row r="29" spans="1:23" x14ac:dyDescent="0.25">
      <c r="A29" s="16" t="s">
        <v>258</v>
      </c>
      <c r="B29" s="17" t="s">
        <v>259</v>
      </c>
      <c r="C29" s="18">
        <v>45667</v>
      </c>
      <c r="D29" s="19">
        <v>468000</v>
      </c>
      <c r="E29" s="17" t="s">
        <v>25</v>
      </c>
      <c r="F29" s="17" t="s">
        <v>26</v>
      </c>
      <c r="G29" s="19">
        <v>468000</v>
      </c>
      <c r="H29" s="19">
        <v>258670</v>
      </c>
      <c r="I29" s="20">
        <f>H29/G29*100</f>
        <v>55.271367521367523</v>
      </c>
      <c r="J29" s="19">
        <v>517330</v>
      </c>
      <c r="K29" s="19">
        <v>117105</v>
      </c>
      <c r="L29" s="68">
        <f>G29-K29</f>
        <v>350895</v>
      </c>
      <c r="M29" s="68">
        <v>408392</v>
      </c>
      <c r="N29" s="63">
        <f t="shared" si="4"/>
        <v>0.85921124801661153</v>
      </c>
      <c r="O29" s="21">
        <v>2829</v>
      </c>
      <c r="P29" s="22">
        <f>L29/O29</f>
        <v>124.03499469777306</v>
      </c>
      <c r="Q29" s="44" t="s">
        <v>218</v>
      </c>
      <c r="R29" s="17" t="s">
        <v>85</v>
      </c>
      <c r="S29" s="19">
        <v>115162</v>
      </c>
      <c r="T29" s="17" t="s">
        <v>219</v>
      </c>
      <c r="U29" s="17" t="s">
        <v>30</v>
      </c>
      <c r="V29" s="17">
        <v>62</v>
      </c>
      <c r="W29" s="23" t="s">
        <v>31</v>
      </c>
    </row>
    <row r="30" spans="1:23" x14ac:dyDescent="0.25">
      <c r="A30" s="16" t="s">
        <v>260</v>
      </c>
      <c r="B30" s="17" t="s">
        <v>261</v>
      </c>
      <c r="C30" s="18">
        <v>45481</v>
      </c>
      <c r="D30" s="19">
        <v>435400</v>
      </c>
      <c r="E30" s="17" t="s">
        <v>36</v>
      </c>
      <c r="F30" s="17" t="s">
        <v>26</v>
      </c>
      <c r="G30" s="19">
        <v>435400</v>
      </c>
      <c r="H30" s="19">
        <v>234910</v>
      </c>
      <c r="I30" s="20">
        <f>H30/G30*100</f>
        <v>53.952687184198432</v>
      </c>
      <c r="J30" s="19">
        <v>469823</v>
      </c>
      <c r="K30" s="19">
        <v>106722</v>
      </c>
      <c r="L30" s="68">
        <f>G30-K30</f>
        <v>328678</v>
      </c>
      <c r="M30" s="68">
        <v>370511</v>
      </c>
      <c r="N30" s="63">
        <f t="shared" si="4"/>
        <v>0.88709377049534288</v>
      </c>
      <c r="O30" s="21">
        <v>2829</v>
      </c>
      <c r="P30" s="22">
        <f>L30/O30</f>
        <v>116.18168964298339</v>
      </c>
      <c r="Q30" s="44" t="s">
        <v>218</v>
      </c>
      <c r="R30" s="17" t="s">
        <v>85</v>
      </c>
      <c r="S30" s="19">
        <v>106722</v>
      </c>
      <c r="T30" s="17" t="s">
        <v>219</v>
      </c>
      <c r="U30" s="17" t="s">
        <v>30</v>
      </c>
      <c r="V30" s="17">
        <v>55</v>
      </c>
      <c r="W30" s="23" t="s">
        <v>31</v>
      </c>
    </row>
    <row r="31" spans="1:23" ht="15.75" thickBot="1" x14ac:dyDescent="0.3">
      <c r="A31" s="24"/>
      <c r="B31" s="25"/>
      <c r="C31" s="26"/>
      <c r="D31" s="27"/>
      <c r="E31" s="25"/>
      <c r="F31" s="25"/>
      <c r="G31" s="27"/>
      <c r="H31" s="27"/>
      <c r="I31" s="28"/>
      <c r="J31" s="27"/>
      <c r="K31" s="27"/>
      <c r="L31" s="69">
        <f>SUM(L26:L30)</f>
        <v>1626008</v>
      </c>
      <c r="M31" s="69">
        <f>SUM(M26:M30)</f>
        <v>1634541</v>
      </c>
      <c r="N31" s="64">
        <f t="shared" si="4"/>
        <v>0.99477957420462382</v>
      </c>
      <c r="O31" s="29"/>
      <c r="P31" s="30"/>
      <c r="Q31" s="45"/>
      <c r="R31" s="25"/>
      <c r="S31" s="27"/>
      <c r="T31" s="25"/>
      <c r="U31" s="25"/>
      <c r="V31" s="25"/>
      <c r="W31" s="31"/>
    </row>
    <row r="32" spans="1:23" x14ac:dyDescent="0.25">
      <c r="A32" s="17"/>
      <c r="B32" s="17"/>
      <c r="C32" s="18"/>
      <c r="D32" s="19"/>
      <c r="E32" s="17"/>
      <c r="F32" s="17"/>
      <c r="G32" s="19"/>
      <c r="H32" s="19"/>
      <c r="I32" s="20"/>
      <c r="J32" s="19"/>
      <c r="K32" s="19"/>
      <c r="L32" s="68"/>
      <c r="M32" s="68"/>
      <c r="N32" s="63"/>
      <c r="O32" s="21"/>
      <c r="P32" s="22"/>
      <c r="Q32" s="44"/>
      <c r="R32" s="17"/>
      <c r="S32" s="19"/>
      <c r="T32" s="17"/>
      <c r="U32" s="17"/>
      <c r="V32" s="17"/>
      <c r="W32" s="17"/>
    </row>
    <row r="33" spans="1:23" ht="15.75" thickBot="1" x14ac:dyDescent="0.3">
      <c r="A33" s="41" t="s">
        <v>262</v>
      </c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17"/>
    </row>
    <row r="34" spans="1:23" x14ac:dyDescent="0.25">
      <c r="A34" s="8" t="s">
        <v>263</v>
      </c>
      <c r="B34" s="9" t="s">
        <v>264</v>
      </c>
      <c r="C34" s="10">
        <v>45278</v>
      </c>
      <c r="D34" s="11">
        <v>402500</v>
      </c>
      <c r="E34" s="9" t="s">
        <v>36</v>
      </c>
      <c r="F34" s="9" t="s">
        <v>26</v>
      </c>
      <c r="G34" s="11">
        <v>402500</v>
      </c>
      <c r="H34" s="11">
        <v>204600</v>
      </c>
      <c r="I34" s="12">
        <f>H34/G34*100</f>
        <v>50.83229813664596</v>
      </c>
      <c r="J34" s="11">
        <v>409203</v>
      </c>
      <c r="K34" s="11">
        <v>81800</v>
      </c>
      <c r="L34" s="67">
        <f>G34-K34</f>
        <v>320700</v>
      </c>
      <c r="M34" s="67">
        <v>337528</v>
      </c>
      <c r="N34" s="62">
        <f>L34/M34</f>
        <v>0.950143395510891</v>
      </c>
      <c r="O34" s="13">
        <v>1656</v>
      </c>
      <c r="P34" s="14">
        <f>L34/O34</f>
        <v>193.65942028985506</v>
      </c>
      <c r="Q34" s="43" t="s">
        <v>265</v>
      </c>
      <c r="R34" s="9" t="s">
        <v>28</v>
      </c>
      <c r="S34" s="11">
        <v>81800</v>
      </c>
      <c r="T34" s="9" t="s">
        <v>266</v>
      </c>
      <c r="U34" s="9" t="s">
        <v>125</v>
      </c>
      <c r="V34" s="9">
        <v>71</v>
      </c>
      <c r="W34" s="15" t="s">
        <v>31</v>
      </c>
    </row>
    <row r="35" spans="1:23" x14ac:dyDescent="0.25">
      <c r="A35" s="16" t="s">
        <v>267</v>
      </c>
      <c r="B35" s="17" t="s">
        <v>268</v>
      </c>
      <c r="C35" s="18">
        <v>45611</v>
      </c>
      <c r="D35" s="19">
        <v>452000</v>
      </c>
      <c r="E35" s="17" t="s">
        <v>36</v>
      </c>
      <c r="F35" s="17" t="s">
        <v>26</v>
      </c>
      <c r="G35" s="19">
        <v>452000</v>
      </c>
      <c r="H35" s="19">
        <v>192430</v>
      </c>
      <c r="I35" s="20">
        <f>H35/G35*100</f>
        <v>42.573008849557517</v>
      </c>
      <c r="J35" s="19">
        <v>384861</v>
      </c>
      <c r="K35" s="19">
        <v>75000</v>
      </c>
      <c r="L35" s="68">
        <f>G35-K35</f>
        <v>377000</v>
      </c>
      <c r="M35" s="68">
        <v>319444</v>
      </c>
      <c r="N35" s="63">
        <f>L35/M35</f>
        <v>1.1801755550268591</v>
      </c>
      <c r="O35" s="21">
        <v>1656</v>
      </c>
      <c r="P35" s="22">
        <f>L35/O35</f>
        <v>227.65700483091788</v>
      </c>
      <c r="Q35" s="44" t="s">
        <v>265</v>
      </c>
      <c r="R35" s="17" t="s">
        <v>28</v>
      </c>
      <c r="S35" s="19">
        <v>75000</v>
      </c>
      <c r="T35" s="17" t="s">
        <v>266</v>
      </c>
      <c r="U35" s="17" t="s">
        <v>125</v>
      </c>
      <c r="V35" s="17">
        <v>71</v>
      </c>
      <c r="W35" s="23" t="s">
        <v>31</v>
      </c>
    </row>
    <row r="36" spans="1:23" x14ac:dyDescent="0.25">
      <c r="A36" s="16" t="s">
        <v>269</v>
      </c>
      <c r="B36" s="17" t="s">
        <v>270</v>
      </c>
      <c r="C36" s="18">
        <v>45370</v>
      </c>
      <c r="D36" s="19">
        <v>420000</v>
      </c>
      <c r="E36" s="17" t="s">
        <v>36</v>
      </c>
      <c r="F36" s="17" t="s">
        <v>26</v>
      </c>
      <c r="G36" s="19">
        <v>420000</v>
      </c>
      <c r="H36" s="19">
        <v>199480</v>
      </c>
      <c r="I36" s="20">
        <f>H36/G36*100</f>
        <v>47.495238095238093</v>
      </c>
      <c r="J36" s="19">
        <v>398954</v>
      </c>
      <c r="K36" s="19">
        <v>81800</v>
      </c>
      <c r="L36" s="68">
        <f>G36-K36</f>
        <v>338200</v>
      </c>
      <c r="M36" s="68">
        <v>326962</v>
      </c>
      <c r="N36" s="63">
        <f>L36/M36</f>
        <v>1.0343709666566756</v>
      </c>
      <c r="O36" s="21">
        <v>1656</v>
      </c>
      <c r="P36" s="22">
        <f>L36/O36</f>
        <v>204.22705314009661</v>
      </c>
      <c r="Q36" s="44" t="s">
        <v>265</v>
      </c>
      <c r="R36" s="17" t="s">
        <v>28</v>
      </c>
      <c r="S36" s="19">
        <v>81800</v>
      </c>
      <c r="T36" s="17" t="s">
        <v>266</v>
      </c>
      <c r="U36" s="17" t="s">
        <v>125</v>
      </c>
      <c r="V36" s="17">
        <v>71</v>
      </c>
      <c r="W36" s="23" t="s">
        <v>31</v>
      </c>
    </row>
    <row r="37" spans="1:23" ht="15.75" thickBot="1" x14ac:dyDescent="0.3">
      <c r="A37" s="24"/>
      <c r="B37" s="25"/>
      <c r="C37" s="26"/>
      <c r="D37" s="27"/>
      <c r="E37" s="25"/>
      <c r="F37" s="25"/>
      <c r="G37" s="27"/>
      <c r="H37" s="27"/>
      <c r="I37" s="28"/>
      <c r="J37" s="27"/>
      <c r="K37" s="27"/>
      <c r="L37" s="69">
        <f>SUM(L34:L36)</f>
        <v>1035900</v>
      </c>
      <c r="M37" s="69">
        <f>SUM(M34:M36)</f>
        <v>983934</v>
      </c>
      <c r="N37" s="64">
        <f>L37/M37</f>
        <v>1.0528145180469421</v>
      </c>
      <c r="O37" s="29"/>
      <c r="P37" s="30"/>
      <c r="Q37" s="45"/>
      <c r="R37" s="25"/>
      <c r="S37" s="27"/>
      <c r="T37" s="25"/>
      <c r="U37" s="25"/>
      <c r="V37" s="25"/>
      <c r="W37" s="31"/>
    </row>
    <row r="38" spans="1:23" x14ac:dyDescent="0.25">
      <c r="A38" s="17"/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/>
      <c r="M38" s="68"/>
      <c r="N38" s="63"/>
      <c r="O38" s="21"/>
      <c r="P38" s="22"/>
      <c r="Q38" s="44"/>
      <c r="R38" s="17"/>
      <c r="S38" s="19"/>
      <c r="T38" s="17"/>
      <c r="U38" s="17"/>
      <c r="V38" s="17"/>
      <c r="W38" s="17"/>
    </row>
    <row r="39" spans="1:23" ht="15.75" thickBot="1" x14ac:dyDescent="0.3">
      <c r="A39" s="41" t="s">
        <v>271</v>
      </c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x14ac:dyDescent="0.25">
      <c r="A40" s="8" t="s">
        <v>272</v>
      </c>
      <c r="B40" s="9" t="s">
        <v>273</v>
      </c>
      <c r="C40" s="10">
        <v>45061</v>
      </c>
      <c r="D40" s="11">
        <v>512000</v>
      </c>
      <c r="E40" s="9" t="s">
        <v>25</v>
      </c>
      <c r="F40" s="9" t="s">
        <v>26</v>
      </c>
      <c r="G40" s="11">
        <v>512000</v>
      </c>
      <c r="H40" s="11">
        <v>249040</v>
      </c>
      <c r="I40" s="12">
        <f>H40/G40*100</f>
        <v>48.640625</v>
      </c>
      <c r="J40" s="11">
        <v>498079</v>
      </c>
      <c r="K40" s="11">
        <v>118500</v>
      </c>
      <c r="L40" s="67">
        <f>G40-K40</f>
        <v>393500</v>
      </c>
      <c r="M40" s="67">
        <v>383413</v>
      </c>
      <c r="N40" s="62">
        <f>L40/M40</f>
        <v>1.026308445462204</v>
      </c>
      <c r="O40" s="13">
        <v>1933</v>
      </c>
      <c r="P40" s="14">
        <f>L40/O40</f>
        <v>203.56958096223488</v>
      </c>
      <c r="Q40" s="43" t="s">
        <v>274</v>
      </c>
      <c r="R40" s="9" t="s">
        <v>28</v>
      </c>
      <c r="S40" s="11">
        <v>118500</v>
      </c>
      <c r="T40" s="9" t="s">
        <v>266</v>
      </c>
      <c r="U40" s="9" t="s">
        <v>125</v>
      </c>
      <c r="V40" s="9">
        <v>71</v>
      </c>
      <c r="W40" s="15" t="s">
        <v>31</v>
      </c>
    </row>
    <row r="41" spans="1:23" ht="15.75" thickBot="1" x14ac:dyDescent="0.3">
      <c r="A41" s="38"/>
      <c r="B41" s="32"/>
      <c r="C41" s="33"/>
      <c r="D41" s="34"/>
      <c r="E41" s="32"/>
      <c r="F41" s="32"/>
      <c r="G41" s="34"/>
      <c r="H41" s="34"/>
      <c r="I41" s="35"/>
      <c r="J41" s="34"/>
      <c r="K41" s="34"/>
      <c r="L41" s="70">
        <f>SUM(L40)</f>
        <v>393500</v>
      </c>
      <c r="M41" s="70">
        <f>SUM(M40)</f>
        <v>383413</v>
      </c>
      <c r="N41" s="65">
        <f>L41/M41</f>
        <v>1.026308445462204</v>
      </c>
      <c r="O41" s="36"/>
      <c r="P41" s="37"/>
      <c r="Q41" s="46"/>
      <c r="R41" s="32"/>
      <c r="S41" s="34"/>
      <c r="T41" s="32"/>
      <c r="U41" s="32"/>
      <c r="V41" s="32"/>
      <c r="W41" s="39"/>
    </row>
    <row r="42" spans="1:23" ht="15.75" thickTop="1" x14ac:dyDescent="0.25">
      <c r="A42" s="16"/>
      <c r="B42" s="17"/>
      <c r="C42" s="18"/>
      <c r="D42" s="19"/>
      <c r="E42" s="17"/>
      <c r="F42" s="17"/>
      <c r="G42" s="19"/>
      <c r="H42" s="19"/>
      <c r="I42" s="20"/>
      <c r="J42" s="19"/>
      <c r="K42" s="19"/>
      <c r="L42" s="68"/>
      <c r="M42" s="68"/>
      <c r="N42" s="63"/>
      <c r="O42" s="21"/>
      <c r="P42" s="22"/>
      <c r="Q42" s="44"/>
      <c r="R42" s="17"/>
      <c r="S42" s="19"/>
      <c r="T42" s="17"/>
      <c r="U42" s="17"/>
      <c r="V42" s="17"/>
      <c r="W42" s="23"/>
    </row>
    <row r="43" spans="1:23" x14ac:dyDescent="0.25">
      <c r="A43" s="40" t="s">
        <v>275</v>
      </c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23"/>
    </row>
    <row r="44" spans="1:23" x14ac:dyDescent="0.25">
      <c r="A44" s="16" t="s">
        <v>276</v>
      </c>
      <c r="B44" s="17" t="s">
        <v>277</v>
      </c>
      <c r="C44" s="18">
        <v>45139</v>
      </c>
      <c r="D44" s="19">
        <v>347500</v>
      </c>
      <c r="E44" s="17" t="s">
        <v>36</v>
      </c>
      <c r="F44" s="17" t="s">
        <v>26</v>
      </c>
      <c r="G44" s="19">
        <v>347500</v>
      </c>
      <c r="H44" s="19">
        <v>167850</v>
      </c>
      <c r="I44" s="20">
        <f t="shared" ref="I44:I56" si="5">H44/G44*100</f>
        <v>48.302158273381295</v>
      </c>
      <c r="J44" s="19">
        <v>335691</v>
      </c>
      <c r="K44" s="19">
        <v>75000</v>
      </c>
      <c r="L44" s="68">
        <f t="shared" ref="L44:L56" si="6">G44-K44</f>
        <v>272500</v>
      </c>
      <c r="M44" s="68">
        <v>226687</v>
      </c>
      <c r="N44" s="63">
        <f t="shared" ref="N44:N57" si="7">L44/M44</f>
        <v>1.2020980470869524</v>
      </c>
      <c r="O44" s="21">
        <v>1508</v>
      </c>
      <c r="P44" s="22">
        <f t="shared" ref="P44:P56" si="8">L44/O44</f>
        <v>180.70291777188328</v>
      </c>
      <c r="Q44" s="44" t="s">
        <v>274</v>
      </c>
      <c r="R44" s="17" t="s">
        <v>97</v>
      </c>
      <c r="S44" s="19">
        <v>75000</v>
      </c>
      <c r="T44" s="17" t="s">
        <v>266</v>
      </c>
      <c r="U44" s="17" t="s">
        <v>125</v>
      </c>
      <c r="V44" s="17">
        <v>64</v>
      </c>
      <c r="W44" s="23" t="s">
        <v>31</v>
      </c>
    </row>
    <row r="45" spans="1:23" x14ac:dyDescent="0.25">
      <c r="A45" s="16" t="s">
        <v>278</v>
      </c>
      <c r="B45" s="17" t="s">
        <v>279</v>
      </c>
      <c r="C45" s="18">
        <v>45176</v>
      </c>
      <c r="D45" s="19">
        <v>350000</v>
      </c>
      <c r="E45" s="17" t="s">
        <v>25</v>
      </c>
      <c r="F45" s="17" t="s">
        <v>26</v>
      </c>
      <c r="G45" s="19">
        <v>350000</v>
      </c>
      <c r="H45" s="19">
        <v>171780</v>
      </c>
      <c r="I45" s="20">
        <f t="shared" si="5"/>
        <v>49.08</v>
      </c>
      <c r="J45" s="19">
        <v>343566</v>
      </c>
      <c r="K45" s="19">
        <v>81800</v>
      </c>
      <c r="L45" s="68">
        <f t="shared" si="6"/>
        <v>268200</v>
      </c>
      <c r="M45" s="68">
        <v>227622</v>
      </c>
      <c r="N45" s="63">
        <f t="shared" si="7"/>
        <v>1.1782692358383635</v>
      </c>
      <c r="O45" s="21">
        <v>1508</v>
      </c>
      <c r="P45" s="22">
        <f t="shared" si="8"/>
        <v>177.85145888594164</v>
      </c>
      <c r="Q45" s="44" t="s">
        <v>274</v>
      </c>
      <c r="R45" s="17" t="s">
        <v>97</v>
      </c>
      <c r="S45" s="19">
        <v>81800</v>
      </c>
      <c r="T45" s="17" t="s">
        <v>266</v>
      </c>
      <c r="U45" s="17" t="s">
        <v>125</v>
      </c>
      <c r="V45" s="17">
        <v>64</v>
      </c>
      <c r="W45" s="23" t="s">
        <v>31</v>
      </c>
    </row>
    <row r="46" spans="1:23" x14ac:dyDescent="0.25">
      <c r="A46" s="16" t="s">
        <v>278</v>
      </c>
      <c r="B46" s="17" t="s">
        <v>279</v>
      </c>
      <c r="C46" s="18">
        <v>45532</v>
      </c>
      <c r="D46" s="19">
        <v>420000</v>
      </c>
      <c r="E46" s="17" t="s">
        <v>25</v>
      </c>
      <c r="F46" s="17" t="s">
        <v>26</v>
      </c>
      <c r="G46" s="19">
        <v>420000</v>
      </c>
      <c r="H46" s="19">
        <v>171780</v>
      </c>
      <c r="I46" s="20">
        <f t="shared" si="5"/>
        <v>40.9</v>
      </c>
      <c r="J46" s="19">
        <v>343566</v>
      </c>
      <c r="K46" s="19">
        <v>81800</v>
      </c>
      <c r="L46" s="68">
        <f t="shared" si="6"/>
        <v>338200</v>
      </c>
      <c r="M46" s="68">
        <v>227622</v>
      </c>
      <c r="N46" s="63">
        <f t="shared" si="7"/>
        <v>1.4857966277424854</v>
      </c>
      <c r="O46" s="21">
        <v>1508</v>
      </c>
      <c r="P46" s="22">
        <f t="shared" si="8"/>
        <v>224.27055702917772</v>
      </c>
      <c r="Q46" s="44" t="s">
        <v>274</v>
      </c>
      <c r="R46" s="17" t="s">
        <v>97</v>
      </c>
      <c r="S46" s="19">
        <v>81800</v>
      </c>
      <c r="T46" s="17" t="s">
        <v>266</v>
      </c>
      <c r="U46" s="17" t="s">
        <v>125</v>
      </c>
      <c r="V46" s="17">
        <v>64</v>
      </c>
      <c r="W46" s="23" t="s">
        <v>31</v>
      </c>
    </row>
    <row r="47" spans="1:23" x14ac:dyDescent="0.25">
      <c r="A47" s="16" t="s">
        <v>280</v>
      </c>
      <c r="B47" s="17" t="s">
        <v>281</v>
      </c>
      <c r="C47" s="18">
        <v>45040</v>
      </c>
      <c r="D47" s="19">
        <v>355000</v>
      </c>
      <c r="E47" s="17" t="s">
        <v>25</v>
      </c>
      <c r="F47" s="17" t="s">
        <v>26</v>
      </c>
      <c r="G47" s="19">
        <v>355000</v>
      </c>
      <c r="H47" s="19">
        <v>173070</v>
      </c>
      <c r="I47" s="20">
        <f t="shared" si="5"/>
        <v>48.752112676056335</v>
      </c>
      <c r="J47" s="19">
        <v>346139</v>
      </c>
      <c r="K47" s="19">
        <v>81800</v>
      </c>
      <c r="L47" s="68">
        <f t="shared" si="6"/>
        <v>273200</v>
      </c>
      <c r="M47" s="68">
        <v>229860</v>
      </c>
      <c r="N47" s="63">
        <f t="shared" si="7"/>
        <v>1.1885495519011573</v>
      </c>
      <c r="O47" s="21">
        <v>1508</v>
      </c>
      <c r="P47" s="22">
        <f t="shared" si="8"/>
        <v>181.16710875331566</v>
      </c>
      <c r="Q47" s="44" t="s">
        <v>274</v>
      </c>
      <c r="R47" s="17" t="s">
        <v>97</v>
      </c>
      <c r="S47" s="19">
        <v>81800</v>
      </c>
      <c r="T47" s="17" t="s">
        <v>266</v>
      </c>
      <c r="U47" s="17" t="s">
        <v>125</v>
      </c>
      <c r="V47" s="17">
        <v>65</v>
      </c>
      <c r="W47" s="23" t="s">
        <v>31</v>
      </c>
    </row>
    <row r="48" spans="1:23" x14ac:dyDescent="0.25">
      <c r="A48" s="16" t="s">
        <v>282</v>
      </c>
      <c r="B48" s="17" t="s">
        <v>283</v>
      </c>
      <c r="C48" s="18">
        <v>45499</v>
      </c>
      <c r="D48" s="19">
        <v>335000</v>
      </c>
      <c r="E48" s="17" t="s">
        <v>25</v>
      </c>
      <c r="F48" s="17" t="s">
        <v>26</v>
      </c>
      <c r="G48" s="19">
        <v>335000</v>
      </c>
      <c r="H48" s="19">
        <v>168380</v>
      </c>
      <c r="I48" s="20">
        <f t="shared" si="5"/>
        <v>50.262686567164181</v>
      </c>
      <c r="J48" s="19">
        <v>336766</v>
      </c>
      <c r="K48" s="19">
        <v>75000</v>
      </c>
      <c r="L48" s="68">
        <f t="shared" si="6"/>
        <v>260000</v>
      </c>
      <c r="M48" s="68">
        <v>227622</v>
      </c>
      <c r="N48" s="63">
        <f t="shared" si="7"/>
        <v>1.1422445985010237</v>
      </c>
      <c r="O48" s="21">
        <v>1508</v>
      </c>
      <c r="P48" s="22">
        <f t="shared" si="8"/>
        <v>172.41379310344828</v>
      </c>
      <c r="Q48" s="44" t="s">
        <v>274</v>
      </c>
      <c r="R48" s="17" t="s">
        <v>97</v>
      </c>
      <c r="S48" s="19">
        <v>75000</v>
      </c>
      <c r="T48" s="17" t="s">
        <v>266</v>
      </c>
      <c r="U48" s="17" t="s">
        <v>125</v>
      </c>
      <c r="V48" s="17">
        <v>64</v>
      </c>
      <c r="W48" s="23" t="s">
        <v>31</v>
      </c>
    </row>
    <row r="49" spans="1:23" x14ac:dyDescent="0.25">
      <c r="A49" s="16" t="s">
        <v>284</v>
      </c>
      <c r="B49" s="17" t="s">
        <v>285</v>
      </c>
      <c r="C49" s="18">
        <v>45308</v>
      </c>
      <c r="D49" s="19">
        <v>360000</v>
      </c>
      <c r="E49" s="17" t="s">
        <v>36</v>
      </c>
      <c r="F49" s="17" t="s">
        <v>26</v>
      </c>
      <c r="G49" s="19">
        <v>360000</v>
      </c>
      <c r="H49" s="19">
        <v>169670</v>
      </c>
      <c r="I49" s="20">
        <f t="shared" si="5"/>
        <v>47.130555555555553</v>
      </c>
      <c r="J49" s="19">
        <v>339339</v>
      </c>
      <c r="K49" s="19">
        <v>75000</v>
      </c>
      <c r="L49" s="68">
        <f t="shared" si="6"/>
        <v>285000</v>
      </c>
      <c r="M49" s="68">
        <v>229860</v>
      </c>
      <c r="N49" s="63">
        <f t="shared" si="7"/>
        <v>1.2398851474810755</v>
      </c>
      <c r="O49" s="21">
        <v>1508</v>
      </c>
      <c r="P49" s="22">
        <f t="shared" si="8"/>
        <v>188.9920424403183</v>
      </c>
      <c r="Q49" s="44" t="s">
        <v>274</v>
      </c>
      <c r="R49" s="17" t="s">
        <v>97</v>
      </c>
      <c r="S49" s="19">
        <v>75000</v>
      </c>
      <c r="T49" s="17" t="s">
        <v>266</v>
      </c>
      <c r="U49" s="17" t="s">
        <v>125</v>
      </c>
      <c r="V49" s="17">
        <v>65</v>
      </c>
      <c r="W49" s="23" t="s">
        <v>31</v>
      </c>
    </row>
    <row r="50" spans="1:23" x14ac:dyDescent="0.25">
      <c r="A50" s="16" t="s">
        <v>286</v>
      </c>
      <c r="B50" s="17" t="s">
        <v>287</v>
      </c>
      <c r="C50" s="18">
        <v>45580</v>
      </c>
      <c r="D50" s="19">
        <v>375000</v>
      </c>
      <c r="E50" s="17" t="s">
        <v>36</v>
      </c>
      <c r="F50" s="17" t="s">
        <v>26</v>
      </c>
      <c r="G50" s="19">
        <v>375000</v>
      </c>
      <c r="H50" s="19">
        <v>167850</v>
      </c>
      <c r="I50" s="20">
        <f t="shared" si="5"/>
        <v>44.76</v>
      </c>
      <c r="J50" s="19">
        <v>335691</v>
      </c>
      <c r="K50" s="19">
        <v>75000</v>
      </c>
      <c r="L50" s="68">
        <f t="shared" si="6"/>
        <v>300000</v>
      </c>
      <c r="M50" s="68">
        <v>226687</v>
      </c>
      <c r="N50" s="63">
        <f t="shared" si="7"/>
        <v>1.3234106940406816</v>
      </c>
      <c r="O50" s="21">
        <v>1508</v>
      </c>
      <c r="P50" s="22">
        <f t="shared" si="8"/>
        <v>198.9389920424403</v>
      </c>
      <c r="Q50" s="44" t="s">
        <v>274</v>
      </c>
      <c r="R50" s="17" t="s">
        <v>97</v>
      </c>
      <c r="S50" s="19">
        <v>75000</v>
      </c>
      <c r="T50" s="17" t="s">
        <v>266</v>
      </c>
      <c r="U50" s="17" t="s">
        <v>125</v>
      </c>
      <c r="V50" s="17">
        <v>64</v>
      </c>
      <c r="W50" s="23" t="s">
        <v>31</v>
      </c>
    </row>
    <row r="51" spans="1:23" x14ac:dyDescent="0.25">
      <c r="A51" s="16" t="s">
        <v>288</v>
      </c>
      <c r="B51" s="17" t="s">
        <v>289</v>
      </c>
      <c r="C51" s="18">
        <v>45489</v>
      </c>
      <c r="D51" s="19">
        <v>350000</v>
      </c>
      <c r="E51" s="17" t="s">
        <v>25</v>
      </c>
      <c r="F51" s="17" t="s">
        <v>26</v>
      </c>
      <c r="G51" s="19">
        <v>350000</v>
      </c>
      <c r="H51" s="19">
        <v>194400</v>
      </c>
      <c r="I51" s="20">
        <f t="shared" si="5"/>
        <v>55.542857142857137</v>
      </c>
      <c r="J51" s="19">
        <v>388803</v>
      </c>
      <c r="K51" s="19">
        <v>75000</v>
      </c>
      <c r="L51" s="68">
        <f t="shared" si="6"/>
        <v>275000</v>
      </c>
      <c r="M51" s="68">
        <v>272872</v>
      </c>
      <c r="N51" s="63">
        <f t="shared" si="7"/>
        <v>1.0077985282476765</v>
      </c>
      <c r="O51" s="21">
        <v>1902</v>
      </c>
      <c r="P51" s="22">
        <f t="shared" si="8"/>
        <v>144.58464773922188</v>
      </c>
      <c r="Q51" s="44" t="s">
        <v>274</v>
      </c>
      <c r="R51" s="17" t="s">
        <v>97</v>
      </c>
      <c r="S51" s="19">
        <v>75000</v>
      </c>
      <c r="T51" s="17" t="s">
        <v>266</v>
      </c>
      <c r="U51" s="17" t="s">
        <v>125</v>
      </c>
      <c r="V51" s="17">
        <v>65</v>
      </c>
      <c r="W51" s="23" t="s">
        <v>31</v>
      </c>
    </row>
    <row r="52" spans="1:23" x14ac:dyDescent="0.25">
      <c r="A52" s="16" t="s">
        <v>290</v>
      </c>
      <c r="B52" s="17" t="s">
        <v>291</v>
      </c>
      <c r="C52" s="18">
        <v>45672</v>
      </c>
      <c r="D52" s="19">
        <v>400000</v>
      </c>
      <c r="E52" s="17" t="s">
        <v>36</v>
      </c>
      <c r="F52" s="17" t="s">
        <v>26</v>
      </c>
      <c r="G52" s="19">
        <v>400000</v>
      </c>
      <c r="H52" s="19">
        <v>173070</v>
      </c>
      <c r="I52" s="20">
        <f t="shared" si="5"/>
        <v>43.267499999999998</v>
      </c>
      <c r="J52" s="19">
        <v>346139</v>
      </c>
      <c r="K52" s="19">
        <v>81800</v>
      </c>
      <c r="L52" s="68">
        <f t="shared" si="6"/>
        <v>318200</v>
      </c>
      <c r="M52" s="68">
        <v>229860</v>
      </c>
      <c r="N52" s="63">
        <f t="shared" si="7"/>
        <v>1.3843208909771165</v>
      </c>
      <c r="O52" s="21">
        <v>1508</v>
      </c>
      <c r="P52" s="22">
        <f t="shared" si="8"/>
        <v>211.0079575596817</v>
      </c>
      <c r="Q52" s="44" t="s">
        <v>274</v>
      </c>
      <c r="R52" s="17" t="s">
        <v>97</v>
      </c>
      <c r="S52" s="19">
        <v>81800</v>
      </c>
      <c r="T52" s="17" t="s">
        <v>266</v>
      </c>
      <c r="U52" s="17" t="s">
        <v>125</v>
      </c>
      <c r="V52" s="17">
        <v>65</v>
      </c>
      <c r="W52" s="23" t="s">
        <v>31</v>
      </c>
    </row>
    <row r="53" spans="1:23" x14ac:dyDescent="0.25">
      <c r="A53" s="16" t="s">
        <v>292</v>
      </c>
      <c r="B53" s="17" t="s">
        <v>293</v>
      </c>
      <c r="C53" s="18">
        <v>45195</v>
      </c>
      <c r="D53" s="19">
        <v>336000</v>
      </c>
      <c r="E53" s="17" t="s">
        <v>36</v>
      </c>
      <c r="F53" s="17" t="s">
        <v>26</v>
      </c>
      <c r="G53" s="19">
        <v>336000</v>
      </c>
      <c r="H53" s="19">
        <v>158290</v>
      </c>
      <c r="I53" s="20">
        <f t="shared" si="5"/>
        <v>47.110119047619051</v>
      </c>
      <c r="J53" s="19">
        <v>316571</v>
      </c>
      <c r="K53" s="19">
        <v>69694</v>
      </c>
      <c r="L53" s="68">
        <f t="shared" si="6"/>
        <v>266306</v>
      </c>
      <c r="M53" s="68">
        <v>214675</v>
      </c>
      <c r="N53" s="63">
        <f t="shared" si="7"/>
        <v>1.240507744264586</v>
      </c>
      <c r="O53" s="21">
        <v>1508</v>
      </c>
      <c r="P53" s="22">
        <f t="shared" si="8"/>
        <v>176.59549071618036</v>
      </c>
      <c r="Q53" s="44" t="s">
        <v>274</v>
      </c>
      <c r="R53" s="17" t="s">
        <v>97</v>
      </c>
      <c r="S53" s="19">
        <v>69300</v>
      </c>
      <c r="T53" s="17" t="s">
        <v>266</v>
      </c>
      <c r="U53" s="17" t="s">
        <v>125</v>
      </c>
      <c r="V53" s="17">
        <v>62</v>
      </c>
      <c r="W53" s="23" t="s">
        <v>31</v>
      </c>
    </row>
    <row r="54" spans="1:23" x14ac:dyDescent="0.25">
      <c r="A54" s="16" t="s">
        <v>294</v>
      </c>
      <c r="B54" s="17" t="s">
        <v>295</v>
      </c>
      <c r="C54" s="18">
        <v>45588</v>
      </c>
      <c r="D54" s="19">
        <v>390000</v>
      </c>
      <c r="E54" s="17" t="s">
        <v>36</v>
      </c>
      <c r="F54" s="17" t="s">
        <v>26</v>
      </c>
      <c r="G54" s="19">
        <v>390000</v>
      </c>
      <c r="H54" s="19">
        <v>173480</v>
      </c>
      <c r="I54" s="20">
        <f t="shared" si="5"/>
        <v>44.48205128205128</v>
      </c>
      <c r="J54" s="19">
        <v>346957</v>
      </c>
      <c r="K54" s="19">
        <v>69300</v>
      </c>
      <c r="L54" s="68">
        <f t="shared" si="6"/>
        <v>320700</v>
      </c>
      <c r="M54" s="68">
        <v>241440</v>
      </c>
      <c r="N54" s="63">
        <f t="shared" si="7"/>
        <v>1.3282803180914513</v>
      </c>
      <c r="O54" s="21">
        <v>1508</v>
      </c>
      <c r="P54" s="22">
        <f t="shared" si="8"/>
        <v>212.66578249336871</v>
      </c>
      <c r="Q54" s="44" t="s">
        <v>274</v>
      </c>
      <c r="R54" s="17" t="s">
        <v>97</v>
      </c>
      <c r="S54" s="19">
        <v>69300</v>
      </c>
      <c r="T54" s="17" t="s">
        <v>266</v>
      </c>
      <c r="U54" s="17" t="s">
        <v>125</v>
      </c>
      <c r="V54" s="17">
        <v>68</v>
      </c>
      <c r="W54" s="23" t="s">
        <v>31</v>
      </c>
    </row>
    <row r="55" spans="1:23" x14ac:dyDescent="0.25">
      <c r="A55" s="16" t="s">
        <v>296</v>
      </c>
      <c r="B55" s="17" t="s">
        <v>297</v>
      </c>
      <c r="C55" s="18">
        <v>45716</v>
      </c>
      <c r="D55" s="19">
        <v>370000</v>
      </c>
      <c r="E55" s="17" t="s">
        <v>36</v>
      </c>
      <c r="F55" s="17" t="s">
        <v>26</v>
      </c>
      <c r="G55" s="19">
        <v>370000</v>
      </c>
      <c r="H55" s="19">
        <v>165140</v>
      </c>
      <c r="I55" s="20">
        <f t="shared" si="5"/>
        <v>44.632432432432431</v>
      </c>
      <c r="J55" s="19">
        <v>330286</v>
      </c>
      <c r="K55" s="19">
        <v>69300</v>
      </c>
      <c r="L55" s="68">
        <f t="shared" si="6"/>
        <v>300700</v>
      </c>
      <c r="M55" s="68">
        <v>226944</v>
      </c>
      <c r="N55" s="63">
        <f t="shared" si="7"/>
        <v>1.3249964749012972</v>
      </c>
      <c r="O55" s="21">
        <v>1508</v>
      </c>
      <c r="P55" s="22">
        <f t="shared" si="8"/>
        <v>199.40318302387269</v>
      </c>
      <c r="Q55" s="44" t="s">
        <v>274</v>
      </c>
      <c r="R55" s="17" t="s">
        <v>97</v>
      </c>
      <c r="S55" s="19">
        <v>69300</v>
      </c>
      <c r="T55" s="17" t="s">
        <v>266</v>
      </c>
      <c r="U55" s="17" t="s">
        <v>125</v>
      </c>
      <c r="V55" s="17">
        <v>62</v>
      </c>
      <c r="W55" s="23" t="s">
        <v>31</v>
      </c>
    </row>
    <row r="56" spans="1:23" x14ac:dyDescent="0.25">
      <c r="A56" s="16" t="s">
        <v>298</v>
      </c>
      <c r="B56" s="17" t="s">
        <v>299</v>
      </c>
      <c r="C56" s="18">
        <v>45019</v>
      </c>
      <c r="D56" s="19">
        <v>335000</v>
      </c>
      <c r="E56" s="17" t="s">
        <v>36</v>
      </c>
      <c r="F56" s="17" t="s">
        <v>26</v>
      </c>
      <c r="G56" s="19">
        <v>335000</v>
      </c>
      <c r="H56" s="19">
        <v>185680</v>
      </c>
      <c r="I56" s="20">
        <f t="shared" si="5"/>
        <v>55.426865671641792</v>
      </c>
      <c r="J56" s="19">
        <v>371353</v>
      </c>
      <c r="K56" s="19">
        <v>69300</v>
      </c>
      <c r="L56" s="68">
        <f t="shared" si="6"/>
        <v>265700</v>
      </c>
      <c r="M56" s="68">
        <v>262654</v>
      </c>
      <c r="N56" s="63">
        <f t="shared" si="7"/>
        <v>1.0115970059469872</v>
      </c>
      <c r="O56" s="21">
        <v>1902</v>
      </c>
      <c r="P56" s="22">
        <f t="shared" si="8"/>
        <v>139.6950578338591</v>
      </c>
      <c r="Q56" s="44" t="s">
        <v>274</v>
      </c>
      <c r="R56" s="17" t="s">
        <v>97</v>
      </c>
      <c r="S56" s="19">
        <v>69300</v>
      </c>
      <c r="T56" s="17" t="s">
        <v>266</v>
      </c>
      <c r="U56" s="17" t="s">
        <v>125</v>
      </c>
      <c r="V56" s="17">
        <v>62</v>
      </c>
      <c r="W56" s="23" t="s">
        <v>31</v>
      </c>
    </row>
    <row r="57" spans="1:23" ht="15.75" thickBot="1" x14ac:dyDescent="0.3">
      <c r="A57" s="24"/>
      <c r="B57" s="25"/>
      <c r="C57" s="26"/>
      <c r="D57" s="27"/>
      <c r="E57" s="25"/>
      <c r="F57" s="25"/>
      <c r="G57" s="27"/>
      <c r="H57" s="27"/>
      <c r="I57" s="28"/>
      <c r="J57" s="27"/>
      <c r="K57" s="27"/>
      <c r="L57" s="69">
        <f>SUM(L44:L56)</f>
        <v>3743706</v>
      </c>
      <c r="M57" s="69">
        <f>SUM(M44:M56)</f>
        <v>3044405</v>
      </c>
      <c r="N57" s="64">
        <f t="shared" si="7"/>
        <v>1.2297003848042556</v>
      </c>
      <c r="O57" s="29"/>
      <c r="P57" s="30"/>
      <c r="Q57" s="45"/>
      <c r="R57" s="25"/>
      <c r="S57" s="27"/>
      <c r="T57" s="25"/>
      <c r="U57" s="25"/>
      <c r="V57" s="25"/>
      <c r="W57" s="31"/>
    </row>
    <row r="58" spans="1:23" x14ac:dyDescent="0.25">
      <c r="A58" s="17"/>
      <c r="B58" s="17"/>
      <c r="C58" s="18"/>
      <c r="D58" s="19"/>
      <c r="E58" s="17"/>
      <c r="F58" s="17"/>
      <c r="G58" s="19"/>
      <c r="H58" s="19"/>
      <c r="I58" s="20"/>
      <c r="J58" s="19"/>
      <c r="K58" s="19"/>
      <c r="L58" s="68"/>
      <c r="M58" s="68"/>
      <c r="N58" s="63"/>
      <c r="O58" s="21"/>
      <c r="P58" s="22"/>
      <c r="Q58" s="44"/>
      <c r="R58" s="17"/>
      <c r="S58" s="19"/>
      <c r="T58" s="17"/>
      <c r="U58" s="17"/>
      <c r="V58" s="17"/>
      <c r="W58" s="17"/>
    </row>
    <row r="59" spans="1:23" ht="15.75" thickBot="1" x14ac:dyDescent="0.3">
      <c r="A59" s="41" t="s">
        <v>300</v>
      </c>
      <c r="B59" s="17"/>
      <c r="C59" s="18"/>
      <c r="D59" s="19"/>
      <c r="E59" s="17"/>
      <c r="F59" s="17"/>
      <c r="G59" s="19"/>
      <c r="H59" s="19"/>
      <c r="I59" s="20"/>
      <c r="J59" s="19"/>
      <c r="K59" s="19"/>
      <c r="L59" s="68"/>
      <c r="M59" s="68"/>
      <c r="N59" s="63"/>
      <c r="O59" s="21"/>
      <c r="P59" s="22"/>
      <c r="Q59" s="44"/>
      <c r="R59" s="17"/>
      <c r="S59" s="19"/>
      <c r="T59" s="17"/>
      <c r="U59" s="17"/>
      <c r="V59" s="17"/>
      <c r="W59" s="17"/>
    </row>
    <row r="60" spans="1:23" x14ac:dyDescent="0.25">
      <c r="A60" s="8" t="s">
        <v>301</v>
      </c>
      <c r="B60" s="9" t="s">
        <v>302</v>
      </c>
      <c r="C60" s="10">
        <v>45740</v>
      </c>
      <c r="D60" s="11">
        <v>530000</v>
      </c>
      <c r="E60" s="9" t="s">
        <v>25</v>
      </c>
      <c r="F60" s="9" t="s">
        <v>26</v>
      </c>
      <c r="G60" s="11">
        <v>530000</v>
      </c>
      <c r="H60" s="11">
        <v>207350</v>
      </c>
      <c r="I60" s="12">
        <f>H60/G60*100</f>
        <v>39.122641509433961</v>
      </c>
      <c r="J60" s="11">
        <v>414700</v>
      </c>
      <c r="K60" s="11">
        <v>75000</v>
      </c>
      <c r="L60" s="67">
        <f>G60-K60</f>
        <v>455000</v>
      </c>
      <c r="M60" s="67">
        <v>314537</v>
      </c>
      <c r="N60" s="62">
        <f t="shared" ref="N60:N65" si="9">L60/M60</f>
        <v>1.4465706737204209</v>
      </c>
      <c r="O60" s="13">
        <v>1589</v>
      </c>
      <c r="P60" s="14">
        <f>L60/O60</f>
        <v>286.34361233480178</v>
      </c>
      <c r="Q60" s="43" t="s">
        <v>303</v>
      </c>
      <c r="R60" s="9" t="s">
        <v>97</v>
      </c>
      <c r="S60" s="11">
        <v>75000</v>
      </c>
      <c r="T60" s="9" t="s">
        <v>266</v>
      </c>
      <c r="U60" s="9" t="s">
        <v>125</v>
      </c>
      <c r="V60" s="9">
        <v>70</v>
      </c>
      <c r="W60" s="15" t="s">
        <v>31</v>
      </c>
    </row>
    <row r="61" spans="1:23" x14ac:dyDescent="0.25">
      <c r="A61" s="16" t="s">
        <v>304</v>
      </c>
      <c r="B61" s="17" t="s">
        <v>305</v>
      </c>
      <c r="C61" s="18">
        <v>45093</v>
      </c>
      <c r="D61" s="19">
        <v>430000</v>
      </c>
      <c r="E61" s="17" t="s">
        <v>25</v>
      </c>
      <c r="F61" s="17" t="s">
        <v>26</v>
      </c>
      <c r="G61" s="19">
        <v>430000</v>
      </c>
      <c r="H61" s="19">
        <v>219180</v>
      </c>
      <c r="I61" s="20">
        <f>H61/G61*100</f>
        <v>50.972093023255816</v>
      </c>
      <c r="J61" s="19">
        <v>438362</v>
      </c>
      <c r="K61" s="19">
        <v>75000</v>
      </c>
      <c r="L61" s="68">
        <f>G61-K61</f>
        <v>355000</v>
      </c>
      <c r="M61" s="68">
        <v>336446</v>
      </c>
      <c r="N61" s="63">
        <f t="shared" si="9"/>
        <v>1.0551470369687854</v>
      </c>
      <c r="O61" s="21">
        <v>1589</v>
      </c>
      <c r="P61" s="22">
        <f>L61/O61</f>
        <v>223.41095028319697</v>
      </c>
      <c r="Q61" s="44" t="s">
        <v>303</v>
      </c>
      <c r="R61" s="17" t="s">
        <v>97</v>
      </c>
      <c r="S61" s="19">
        <v>75000</v>
      </c>
      <c r="T61" s="17" t="s">
        <v>266</v>
      </c>
      <c r="U61" s="17" t="s">
        <v>125</v>
      </c>
      <c r="V61" s="17">
        <v>71</v>
      </c>
      <c r="W61" s="23" t="s">
        <v>31</v>
      </c>
    </row>
    <row r="62" spans="1:23" x14ac:dyDescent="0.25">
      <c r="A62" s="16" t="s">
        <v>306</v>
      </c>
      <c r="B62" s="17" t="s">
        <v>307</v>
      </c>
      <c r="C62" s="18">
        <v>45400</v>
      </c>
      <c r="D62" s="19">
        <v>500000</v>
      </c>
      <c r="E62" s="17" t="s">
        <v>25</v>
      </c>
      <c r="F62" s="17" t="s">
        <v>26</v>
      </c>
      <c r="G62" s="19">
        <v>500000</v>
      </c>
      <c r="H62" s="19">
        <v>210740</v>
      </c>
      <c r="I62" s="20">
        <f>H62/G62*100</f>
        <v>42.148000000000003</v>
      </c>
      <c r="J62" s="19">
        <v>421487</v>
      </c>
      <c r="K62" s="19">
        <v>81800</v>
      </c>
      <c r="L62" s="68">
        <f>G62-K62</f>
        <v>418200</v>
      </c>
      <c r="M62" s="68">
        <v>314525</v>
      </c>
      <c r="N62" s="63">
        <f t="shared" si="9"/>
        <v>1.3296240362451315</v>
      </c>
      <c r="O62" s="21">
        <v>1589</v>
      </c>
      <c r="P62" s="22">
        <f>L62/O62</f>
        <v>263.18439269981121</v>
      </c>
      <c r="Q62" s="44" t="s">
        <v>303</v>
      </c>
      <c r="R62" s="17" t="s">
        <v>97</v>
      </c>
      <c r="S62" s="19">
        <v>81800</v>
      </c>
      <c r="T62" s="17" t="s">
        <v>266</v>
      </c>
      <c r="U62" s="17" t="s">
        <v>125</v>
      </c>
      <c r="V62" s="17">
        <v>70</v>
      </c>
      <c r="W62" s="23" t="s">
        <v>31</v>
      </c>
    </row>
    <row r="63" spans="1:23" x14ac:dyDescent="0.25">
      <c r="A63" s="16" t="s">
        <v>308</v>
      </c>
      <c r="B63" s="17" t="s">
        <v>309</v>
      </c>
      <c r="C63" s="18">
        <v>45429</v>
      </c>
      <c r="D63" s="19">
        <v>375000</v>
      </c>
      <c r="E63" s="17" t="s">
        <v>25</v>
      </c>
      <c r="F63" s="17" t="s">
        <v>26</v>
      </c>
      <c r="G63" s="19">
        <v>375000</v>
      </c>
      <c r="H63" s="19">
        <v>226520</v>
      </c>
      <c r="I63" s="20">
        <f>H63/G63*100</f>
        <v>60.405333333333331</v>
      </c>
      <c r="J63" s="19">
        <v>453039</v>
      </c>
      <c r="K63" s="19">
        <v>81800</v>
      </c>
      <c r="L63" s="68">
        <f>G63-K63</f>
        <v>293200</v>
      </c>
      <c r="M63" s="68">
        <v>343739</v>
      </c>
      <c r="N63" s="63">
        <f t="shared" si="9"/>
        <v>0.85297274967344405</v>
      </c>
      <c r="O63" s="21">
        <v>1590</v>
      </c>
      <c r="P63" s="22">
        <f>L63/O63</f>
        <v>184.40251572327045</v>
      </c>
      <c r="Q63" s="44" t="s">
        <v>303</v>
      </c>
      <c r="R63" s="17" t="s">
        <v>97</v>
      </c>
      <c r="S63" s="19">
        <v>81800</v>
      </c>
      <c r="T63" s="17" t="s">
        <v>266</v>
      </c>
      <c r="U63" s="17" t="s">
        <v>125</v>
      </c>
      <c r="V63" s="17">
        <v>75</v>
      </c>
      <c r="W63" s="23" t="s">
        <v>31</v>
      </c>
    </row>
    <row r="64" spans="1:23" x14ac:dyDescent="0.25">
      <c r="A64" s="16" t="s">
        <v>310</v>
      </c>
      <c r="B64" s="17" t="s">
        <v>311</v>
      </c>
      <c r="C64" s="18">
        <v>45029</v>
      </c>
      <c r="D64" s="19">
        <v>465000</v>
      </c>
      <c r="E64" s="17" t="s">
        <v>25</v>
      </c>
      <c r="F64" s="17" t="s">
        <v>26</v>
      </c>
      <c r="G64" s="19">
        <v>465000</v>
      </c>
      <c r="H64" s="19">
        <v>224150</v>
      </c>
      <c r="I64" s="20">
        <f>H64/G64*100</f>
        <v>48.204301075268816</v>
      </c>
      <c r="J64" s="19">
        <v>448297</v>
      </c>
      <c r="K64" s="19">
        <v>81800</v>
      </c>
      <c r="L64" s="68">
        <f>G64-K64</f>
        <v>383200</v>
      </c>
      <c r="M64" s="68">
        <v>339349</v>
      </c>
      <c r="N64" s="63">
        <f t="shared" si="9"/>
        <v>1.1292209495239414</v>
      </c>
      <c r="O64" s="21">
        <v>1590</v>
      </c>
      <c r="P64" s="22">
        <f>L64/O64</f>
        <v>241.00628930817609</v>
      </c>
      <c r="Q64" s="44" t="s">
        <v>303</v>
      </c>
      <c r="R64" s="17" t="s">
        <v>97</v>
      </c>
      <c r="S64" s="19">
        <v>81800</v>
      </c>
      <c r="T64" s="17" t="s">
        <v>266</v>
      </c>
      <c r="U64" s="17" t="s">
        <v>125</v>
      </c>
      <c r="V64" s="17">
        <v>73</v>
      </c>
      <c r="W64" s="23" t="s">
        <v>31</v>
      </c>
    </row>
    <row r="65" spans="1:23" ht="15.75" thickBot="1" x14ac:dyDescent="0.3">
      <c r="A65" s="24"/>
      <c r="B65" s="25"/>
      <c r="C65" s="26"/>
      <c r="D65" s="27"/>
      <c r="E65" s="25"/>
      <c r="F65" s="25"/>
      <c r="G65" s="27"/>
      <c r="H65" s="27"/>
      <c r="I65" s="28"/>
      <c r="J65" s="27"/>
      <c r="K65" s="27"/>
      <c r="L65" s="69">
        <f>SUM(L60:L64)</f>
        <v>1904600</v>
      </c>
      <c r="M65" s="69">
        <f>SUM(M60:M64)</f>
        <v>1648596</v>
      </c>
      <c r="N65" s="64">
        <f t="shared" si="9"/>
        <v>1.1552860737257642</v>
      </c>
      <c r="O65" s="29"/>
      <c r="P65" s="30"/>
      <c r="Q65" s="45"/>
      <c r="R65" s="25"/>
      <c r="S65" s="27"/>
      <c r="T65" s="25"/>
      <c r="U65" s="25"/>
      <c r="V65" s="25"/>
      <c r="W65" s="31"/>
    </row>
    <row r="66" spans="1:23" x14ac:dyDescent="0.25">
      <c r="A66" s="17"/>
      <c r="B66" s="17"/>
      <c r="C66" s="18"/>
      <c r="D66" s="19"/>
      <c r="E66" s="17"/>
      <c r="F66" s="17"/>
      <c r="G66" s="19"/>
      <c r="H66" s="19"/>
      <c r="I66" s="20"/>
      <c r="J66" s="19"/>
      <c r="K66" s="19"/>
      <c r="L66" s="68"/>
      <c r="M66" s="68"/>
      <c r="N66" s="63"/>
      <c r="O66" s="21"/>
      <c r="P66" s="22"/>
      <c r="Q66" s="44"/>
      <c r="R66" s="17"/>
      <c r="S66" s="19"/>
      <c r="T66" s="17"/>
      <c r="U66" s="17"/>
      <c r="V66" s="17"/>
      <c r="W66" s="17"/>
    </row>
    <row r="67" spans="1:23" ht="15.75" thickBot="1" x14ac:dyDescent="0.3">
      <c r="A67" s="41" t="s">
        <v>312</v>
      </c>
      <c r="B67" s="17"/>
      <c r="C67" s="18"/>
      <c r="D67" s="19"/>
      <c r="E67" s="17"/>
      <c r="F67" s="17"/>
      <c r="G67" s="19"/>
      <c r="H67" s="19"/>
      <c r="I67" s="20"/>
      <c r="J67" s="19"/>
      <c r="K67" s="19"/>
      <c r="L67" s="68"/>
      <c r="M67" s="68"/>
      <c r="N67" s="63"/>
      <c r="O67" s="21"/>
      <c r="P67" s="22"/>
      <c r="Q67" s="44"/>
      <c r="R67" s="17"/>
      <c r="S67" s="19"/>
      <c r="T67" s="17"/>
      <c r="U67" s="17"/>
      <c r="V67" s="17"/>
      <c r="W67" s="17"/>
    </row>
    <row r="68" spans="1:23" x14ac:dyDescent="0.25">
      <c r="A68" s="8" t="s">
        <v>313</v>
      </c>
      <c r="B68" s="9" t="s">
        <v>314</v>
      </c>
      <c r="C68" s="10">
        <v>45058</v>
      </c>
      <c r="D68" s="11">
        <v>500000</v>
      </c>
      <c r="E68" s="9" t="s">
        <v>25</v>
      </c>
      <c r="F68" s="9" t="s">
        <v>26</v>
      </c>
      <c r="G68" s="11">
        <v>500000</v>
      </c>
      <c r="H68" s="11">
        <v>261290</v>
      </c>
      <c r="I68" s="12">
        <f t="shared" ref="I68:I78" si="10">H68/G68*100</f>
        <v>52.258000000000003</v>
      </c>
      <c r="J68" s="11">
        <v>522575</v>
      </c>
      <c r="K68" s="11">
        <v>75000</v>
      </c>
      <c r="L68" s="67">
        <f t="shared" ref="L68:L78" si="11">G68-K68</f>
        <v>425000</v>
      </c>
      <c r="M68" s="67">
        <v>392609</v>
      </c>
      <c r="N68" s="62">
        <f t="shared" ref="N68:N79" si="12">L68/M68</f>
        <v>1.0825019294004976</v>
      </c>
      <c r="O68" s="13">
        <v>1940</v>
      </c>
      <c r="P68" s="14">
        <f t="shared" ref="P68:P78" si="13">L68/O68</f>
        <v>219.0721649484536</v>
      </c>
      <c r="Q68" s="43" t="s">
        <v>315</v>
      </c>
      <c r="R68" s="9" t="s">
        <v>28</v>
      </c>
      <c r="S68" s="11">
        <v>75000</v>
      </c>
      <c r="T68" s="9" t="s">
        <v>266</v>
      </c>
      <c r="U68" s="9" t="s">
        <v>125</v>
      </c>
      <c r="V68" s="9">
        <v>70</v>
      </c>
      <c r="W68" s="15" t="s">
        <v>31</v>
      </c>
    </row>
    <row r="69" spans="1:23" x14ac:dyDescent="0.25">
      <c r="A69" s="16" t="s">
        <v>316</v>
      </c>
      <c r="B69" s="17" t="s">
        <v>317</v>
      </c>
      <c r="C69" s="18">
        <v>45476</v>
      </c>
      <c r="D69" s="19">
        <v>650000</v>
      </c>
      <c r="E69" s="17" t="s">
        <v>36</v>
      </c>
      <c r="F69" s="17" t="s">
        <v>26</v>
      </c>
      <c r="G69" s="19">
        <v>650000</v>
      </c>
      <c r="H69" s="19">
        <v>318100</v>
      </c>
      <c r="I69" s="20">
        <f t="shared" si="10"/>
        <v>48.938461538461539</v>
      </c>
      <c r="J69" s="19">
        <v>636205</v>
      </c>
      <c r="K69" s="19">
        <v>81800</v>
      </c>
      <c r="L69" s="68">
        <f t="shared" si="11"/>
        <v>568200</v>
      </c>
      <c r="M69" s="68">
        <v>486320</v>
      </c>
      <c r="N69" s="63">
        <f t="shared" si="12"/>
        <v>1.1683665076492844</v>
      </c>
      <c r="O69" s="21">
        <v>1940</v>
      </c>
      <c r="P69" s="22">
        <f t="shared" si="13"/>
        <v>292.88659793814435</v>
      </c>
      <c r="Q69" s="44" t="s">
        <v>315</v>
      </c>
      <c r="R69" s="17" t="s">
        <v>28</v>
      </c>
      <c r="S69" s="19">
        <v>81800</v>
      </c>
      <c r="T69" s="17" t="s">
        <v>266</v>
      </c>
      <c r="U69" s="17" t="s">
        <v>125</v>
      </c>
      <c r="V69" s="17">
        <v>79</v>
      </c>
      <c r="W69" s="23" t="s">
        <v>31</v>
      </c>
    </row>
    <row r="70" spans="1:23" x14ac:dyDescent="0.25">
      <c r="A70" s="16" t="s">
        <v>318</v>
      </c>
      <c r="B70" s="17" t="s">
        <v>319</v>
      </c>
      <c r="C70" s="18">
        <v>45385</v>
      </c>
      <c r="D70" s="19">
        <v>528500</v>
      </c>
      <c r="E70" s="17" t="s">
        <v>25</v>
      </c>
      <c r="F70" s="17" t="s">
        <v>26</v>
      </c>
      <c r="G70" s="19">
        <v>528500</v>
      </c>
      <c r="H70" s="19">
        <v>282940</v>
      </c>
      <c r="I70" s="20">
        <f t="shared" si="10"/>
        <v>53.536423841059602</v>
      </c>
      <c r="J70" s="19">
        <v>565879</v>
      </c>
      <c r="K70" s="19">
        <v>81800</v>
      </c>
      <c r="L70" s="68">
        <f t="shared" si="11"/>
        <v>446700</v>
      </c>
      <c r="M70" s="68">
        <v>424630</v>
      </c>
      <c r="N70" s="63">
        <f t="shared" si="12"/>
        <v>1.05197466029249</v>
      </c>
      <c r="O70" s="21">
        <v>1940</v>
      </c>
      <c r="P70" s="22">
        <f t="shared" si="13"/>
        <v>230.25773195876289</v>
      </c>
      <c r="Q70" s="44" t="s">
        <v>315</v>
      </c>
      <c r="R70" s="17" t="s">
        <v>28</v>
      </c>
      <c r="S70" s="19">
        <v>81800</v>
      </c>
      <c r="T70" s="17" t="s">
        <v>266</v>
      </c>
      <c r="U70" s="17" t="s">
        <v>125</v>
      </c>
      <c r="V70" s="17">
        <v>80</v>
      </c>
      <c r="W70" s="23" t="s">
        <v>31</v>
      </c>
    </row>
    <row r="71" spans="1:23" x14ac:dyDescent="0.25">
      <c r="A71" s="16" t="s">
        <v>320</v>
      </c>
      <c r="B71" s="17" t="s">
        <v>321</v>
      </c>
      <c r="C71" s="18">
        <v>45128</v>
      </c>
      <c r="D71" s="19">
        <v>554000</v>
      </c>
      <c r="E71" s="17" t="s">
        <v>36</v>
      </c>
      <c r="F71" s="17" t="s">
        <v>26</v>
      </c>
      <c r="G71" s="19">
        <v>554000</v>
      </c>
      <c r="H71" s="19">
        <v>243440</v>
      </c>
      <c r="I71" s="20">
        <f t="shared" si="10"/>
        <v>43.942238267148014</v>
      </c>
      <c r="J71" s="19">
        <v>486887</v>
      </c>
      <c r="K71" s="19">
        <v>75000</v>
      </c>
      <c r="L71" s="68">
        <f t="shared" si="11"/>
        <v>479000</v>
      </c>
      <c r="M71" s="68">
        <v>361304</v>
      </c>
      <c r="N71" s="63">
        <f t="shared" si="12"/>
        <v>1.3257533821933885</v>
      </c>
      <c r="O71" s="21">
        <v>1940</v>
      </c>
      <c r="P71" s="22">
        <f t="shared" si="13"/>
        <v>246.90721649484536</v>
      </c>
      <c r="Q71" s="44" t="s">
        <v>315</v>
      </c>
      <c r="R71" s="17" t="s">
        <v>28</v>
      </c>
      <c r="S71" s="19">
        <v>75000</v>
      </c>
      <c r="T71" s="17" t="s">
        <v>266</v>
      </c>
      <c r="U71" s="17" t="s">
        <v>125</v>
      </c>
      <c r="V71" s="17">
        <v>68</v>
      </c>
      <c r="W71" s="23" t="s">
        <v>31</v>
      </c>
    </row>
    <row r="72" spans="1:23" x14ac:dyDescent="0.25">
      <c r="A72" s="16" t="s">
        <v>320</v>
      </c>
      <c r="B72" s="17" t="s">
        <v>321</v>
      </c>
      <c r="C72" s="18">
        <v>45476</v>
      </c>
      <c r="D72" s="19">
        <v>630000</v>
      </c>
      <c r="E72" s="17" t="s">
        <v>36</v>
      </c>
      <c r="F72" s="17" t="s">
        <v>26</v>
      </c>
      <c r="G72" s="19">
        <v>630000</v>
      </c>
      <c r="H72" s="19">
        <v>243440</v>
      </c>
      <c r="I72" s="20">
        <f t="shared" si="10"/>
        <v>38.641269841269846</v>
      </c>
      <c r="J72" s="19">
        <v>486887</v>
      </c>
      <c r="K72" s="19">
        <v>75000</v>
      </c>
      <c r="L72" s="68">
        <f t="shared" si="11"/>
        <v>555000</v>
      </c>
      <c r="M72" s="68">
        <v>361304</v>
      </c>
      <c r="N72" s="63">
        <f t="shared" si="12"/>
        <v>1.5361025618315878</v>
      </c>
      <c r="O72" s="21">
        <v>1940</v>
      </c>
      <c r="P72" s="22">
        <f t="shared" si="13"/>
        <v>286.08247422680415</v>
      </c>
      <c r="Q72" s="44" t="s">
        <v>315</v>
      </c>
      <c r="R72" s="17" t="s">
        <v>28</v>
      </c>
      <c r="S72" s="19">
        <v>75000</v>
      </c>
      <c r="T72" s="17" t="s">
        <v>266</v>
      </c>
      <c r="U72" s="17" t="s">
        <v>125</v>
      </c>
      <c r="V72" s="17">
        <v>68</v>
      </c>
      <c r="W72" s="23" t="s">
        <v>31</v>
      </c>
    </row>
    <row r="73" spans="1:23" x14ac:dyDescent="0.25">
      <c r="A73" s="16" t="s">
        <v>322</v>
      </c>
      <c r="B73" s="17" t="s">
        <v>323</v>
      </c>
      <c r="C73" s="18">
        <v>45303</v>
      </c>
      <c r="D73" s="19">
        <v>650000</v>
      </c>
      <c r="E73" s="17" t="s">
        <v>25</v>
      </c>
      <c r="F73" s="17" t="s">
        <v>26</v>
      </c>
      <c r="G73" s="19">
        <v>650000</v>
      </c>
      <c r="H73" s="19">
        <v>285080</v>
      </c>
      <c r="I73" s="20">
        <f t="shared" si="10"/>
        <v>43.85846153846154</v>
      </c>
      <c r="J73" s="19">
        <v>570166</v>
      </c>
      <c r="K73" s="19">
        <v>81800</v>
      </c>
      <c r="L73" s="68">
        <f t="shared" si="11"/>
        <v>568200</v>
      </c>
      <c r="M73" s="68">
        <v>428391</v>
      </c>
      <c r="N73" s="63">
        <f t="shared" si="12"/>
        <v>1.3263583968850887</v>
      </c>
      <c r="O73" s="21">
        <v>1940</v>
      </c>
      <c r="P73" s="22">
        <f t="shared" si="13"/>
        <v>292.88659793814435</v>
      </c>
      <c r="Q73" s="44" t="s">
        <v>315</v>
      </c>
      <c r="R73" s="17" t="s">
        <v>28</v>
      </c>
      <c r="S73" s="19">
        <v>81800</v>
      </c>
      <c r="T73" s="17" t="s">
        <v>266</v>
      </c>
      <c r="U73" s="17" t="s">
        <v>125</v>
      </c>
      <c r="V73" s="17">
        <v>81</v>
      </c>
      <c r="W73" s="23" t="s">
        <v>31</v>
      </c>
    </row>
    <row r="74" spans="1:23" x14ac:dyDescent="0.25">
      <c r="A74" s="16" t="s">
        <v>324</v>
      </c>
      <c r="B74" s="17" t="s">
        <v>325</v>
      </c>
      <c r="C74" s="18">
        <v>45505</v>
      </c>
      <c r="D74" s="19">
        <v>600000</v>
      </c>
      <c r="E74" s="17" t="s">
        <v>25</v>
      </c>
      <c r="F74" s="17" t="s">
        <v>26</v>
      </c>
      <c r="G74" s="19">
        <v>600000</v>
      </c>
      <c r="H74" s="19">
        <v>258420</v>
      </c>
      <c r="I74" s="20">
        <f t="shared" si="10"/>
        <v>43.07</v>
      </c>
      <c r="J74" s="19">
        <v>516843</v>
      </c>
      <c r="K74" s="19">
        <v>81800</v>
      </c>
      <c r="L74" s="68">
        <f t="shared" si="11"/>
        <v>518200</v>
      </c>
      <c r="M74" s="68">
        <v>381616</v>
      </c>
      <c r="N74" s="63">
        <f t="shared" si="12"/>
        <v>1.3579095216133494</v>
      </c>
      <c r="O74" s="21">
        <v>1940</v>
      </c>
      <c r="P74" s="22">
        <f t="shared" si="13"/>
        <v>267.11340206185565</v>
      </c>
      <c r="Q74" s="44" t="s">
        <v>315</v>
      </c>
      <c r="R74" s="17" t="s">
        <v>28</v>
      </c>
      <c r="S74" s="19">
        <v>81800</v>
      </c>
      <c r="T74" s="17" t="s">
        <v>266</v>
      </c>
      <c r="U74" s="17" t="s">
        <v>125</v>
      </c>
      <c r="V74" s="17">
        <v>72</v>
      </c>
      <c r="W74" s="23" t="s">
        <v>31</v>
      </c>
    </row>
    <row r="75" spans="1:23" x14ac:dyDescent="0.25">
      <c r="A75" s="16" t="s">
        <v>326</v>
      </c>
      <c r="B75" s="17" t="s">
        <v>327</v>
      </c>
      <c r="C75" s="18">
        <v>45503</v>
      </c>
      <c r="D75" s="19">
        <v>659500</v>
      </c>
      <c r="E75" s="17" t="s">
        <v>25</v>
      </c>
      <c r="F75" s="17" t="s">
        <v>26</v>
      </c>
      <c r="G75" s="19">
        <v>659500</v>
      </c>
      <c r="H75" s="19">
        <v>267790</v>
      </c>
      <c r="I75" s="20">
        <f t="shared" si="10"/>
        <v>40.605003790750573</v>
      </c>
      <c r="J75" s="19">
        <v>535585</v>
      </c>
      <c r="K75" s="19">
        <v>81800</v>
      </c>
      <c r="L75" s="68">
        <f t="shared" si="11"/>
        <v>577700</v>
      </c>
      <c r="M75" s="68">
        <v>398057</v>
      </c>
      <c r="N75" s="63">
        <f t="shared" si="12"/>
        <v>1.4512996882356044</v>
      </c>
      <c r="O75" s="21">
        <v>1940</v>
      </c>
      <c r="P75" s="22">
        <f t="shared" si="13"/>
        <v>297.78350515463916</v>
      </c>
      <c r="Q75" s="44" t="s">
        <v>315</v>
      </c>
      <c r="R75" s="17" t="s">
        <v>28</v>
      </c>
      <c r="S75" s="19">
        <v>81800</v>
      </c>
      <c r="T75" s="17" t="s">
        <v>266</v>
      </c>
      <c r="U75" s="17" t="s">
        <v>125</v>
      </c>
      <c r="V75" s="17">
        <v>72</v>
      </c>
      <c r="W75" s="23" t="s">
        <v>31</v>
      </c>
    </row>
    <row r="76" spans="1:23" x14ac:dyDescent="0.25">
      <c r="A76" s="16" t="s">
        <v>328</v>
      </c>
      <c r="B76" s="17" t="s">
        <v>329</v>
      </c>
      <c r="C76" s="18">
        <v>45369</v>
      </c>
      <c r="D76" s="19">
        <v>615000</v>
      </c>
      <c r="E76" s="17" t="s">
        <v>25</v>
      </c>
      <c r="F76" s="17" t="s">
        <v>26</v>
      </c>
      <c r="G76" s="19">
        <v>615000</v>
      </c>
      <c r="H76" s="19">
        <v>335620</v>
      </c>
      <c r="I76" s="20">
        <f t="shared" si="10"/>
        <v>54.572357723577234</v>
      </c>
      <c r="J76" s="19">
        <v>671231</v>
      </c>
      <c r="K76" s="19">
        <v>97700</v>
      </c>
      <c r="L76" s="68">
        <f t="shared" si="11"/>
        <v>517300</v>
      </c>
      <c r="M76" s="68">
        <v>503097</v>
      </c>
      <c r="N76" s="63">
        <f t="shared" si="12"/>
        <v>1.0282311363415007</v>
      </c>
      <c r="O76" s="21">
        <v>2800</v>
      </c>
      <c r="P76" s="22">
        <f t="shared" si="13"/>
        <v>184.75</v>
      </c>
      <c r="Q76" s="44" t="s">
        <v>315</v>
      </c>
      <c r="R76" s="17" t="s">
        <v>28</v>
      </c>
      <c r="S76" s="19">
        <v>97700</v>
      </c>
      <c r="T76" s="17" t="s">
        <v>266</v>
      </c>
      <c r="U76" s="17" t="s">
        <v>125</v>
      </c>
      <c r="V76" s="17">
        <v>71</v>
      </c>
      <c r="W76" s="23" t="s">
        <v>31</v>
      </c>
    </row>
    <row r="77" spans="1:23" x14ac:dyDescent="0.25">
      <c r="A77" s="16" t="s">
        <v>330</v>
      </c>
      <c r="B77" s="17" t="s">
        <v>331</v>
      </c>
      <c r="C77" s="18">
        <v>45387</v>
      </c>
      <c r="D77" s="19">
        <v>549900</v>
      </c>
      <c r="E77" s="17" t="s">
        <v>36</v>
      </c>
      <c r="F77" s="17" t="s">
        <v>26</v>
      </c>
      <c r="G77" s="19">
        <v>549900</v>
      </c>
      <c r="H77" s="19">
        <v>370710</v>
      </c>
      <c r="I77" s="20">
        <f t="shared" si="10"/>
        <v>67.414075286415709</v>
      </c>
      <c r="J77" s="19">
        <v>741413</v>
      </c>
      <c r="K77" s="19">
        <v>135000</v>
      </c>
      <c r="L77" s="68">
        <f t="shared" si="11"/>
        <v>414900</v>
      </c>
      <c r="M77" s="68">
        <v>531941</v>
      </c>
      <c r="N77" s="63">
        <f t="shared" si="12"/>
        <v>0.77997371888987688</v>
      </c>
      <c r="O77" s="21">
        <v>2848</v>
      </c>
      <c r="P77" s="22">
        <f t="shared" si="13"/>
        <v>145.6811797752809</v>
      </c>
      <c r="Q77" s="44" t="s">
        <v>315</v>
      </c>
      <c r="R77" s="17" t="s">
        <v>28</v>
      </c>
      <c r="S77" s="19">
        <v>135000</v>
      </c>
      <c r="T77" s="17" t="s">
        <v>266</v>
      </c>
      <c r="U77" s="17" t="s">
        <v>125</v>
      </c>
      <c r="V77" s="17">
        <v>73</v>
      </c>
      <c r="W77" s="23" t="s">
        <v>31</v>
      </c>
    </row>
    <row r="78" spans="1:23" x14ac:dyDescent="0.25">
      <c r="A78" s="16" t="s">
        <v>332</v>
      </c>
      <c r="B78" s="17" t="s">
        <v>333</v>
      </c>
      <c r="C78" s="18">
        <v>45244</v>
      </c>
      <c r="D78" s="19">
        <v>595000</v>
      </c>
      <c r="E78" s="17" t="s">
        <v>25</v>
      </c>
      <c r="F78" s="17" t="s">
        <v>26</v>
      </c>
      <c r="G78" s="19">
        <v>595000</v>
      </c>
      <c r="H78" s="19">
        <v>329060</v>
      </c>
      <c r="I78" s="20">
        <f t="shared" si="10"/>
        <v>55.304201680672271</v>
      </c>
      <c r="J78" s="19">
        <v>658116</v>
      </c>
      <c r="K78" s="19">
        <v>97700</v>
      </c>
      <c r="L78" s="68">
        <f t="shared" si="11"/>
        <v>497300</v>
      </c>
      <c r="M78" s="68">
        <v>491592</v>
      </c>
      <c r="N78" s="63">
        <f t="shared" si="12"/>
        <v>1.0116112548617553</v>
      </c>
      <c r="O78" s="21">
        <v>2848</v>
      </c>
      <c r="P78" s="22">
        <f t="shared" si="13"/>
        <v>174.61376404494382</v>
      </c>
      <c r="Q78" s="44" t="s">
        <v>315</v>
      </c>
      <c r="R78" s="17" t="s">
        <v>28</v>
      </c>
      <c r="S78" s="19">
        <v>97700</v>
      </c>
      <c r="T78" s="17" t="s">
        <v>266</v>
      </c>
      <c r="U78" s="17" t="s">
        <v>125</v>
      </c>
      <c r="V78" s="17">
        <v>73</v>
      </c>
      <c r="W78" s="23" t="s">
        <v>31</v>
      </c>
    </row>
    <row r="79" spans="1:23" ht="15.75" thickBot="1" x14ac:dyDescent="0.3">
      <c r="A79" s="24"/>
      <c r="B79" s="25"/>
      <c r="C79" s="26"/>
      <c r="D79" s="27"/>
      <c r="E79" s="25"/>
      <c r="F79" s="25"/>
      <c r="G79" s="27"/>
      <c r="H79" s="27"/>
      <c r="I79" s="28"/>
      <c r="J79" s="27"/>
      <c r="K79" s="27"/>
      <c r="L79" s="69">
        <f>SUM(L68:L78)</f>
        <v>5567500</v>
      </c>
      <c r="M79" s="69">
        <f>SUM(M68:M78)</f>
        <v>4760861</v>
      </c>
      <c r="N79" s="64">
        <f t="shared" si="12"/>
        <v>1.1694313276527082</v>
      </c>
      <c r="O79" s="29"/>
      <c r="P79" s="30"/>
      <c r="Q79" s="45"/>
      <c r="R79" s="25"/>
      <c r="S79" s="27"/>
      <c r="T79" s="25"/>
      <c r="U79" s="25"/>
      <c r="V79" s="25"/>
      <c r="W79" s="31"/>
    </row>
    <row r="80" spans="1:23" x14ac:dyDescent="0.25">
      <c r="A80" s="17"/>
      <c r="B80" s="17"/>
      <c r="C80" s="18"/>
      <c r="D80" s="19"/>
      <c r="E80" s="17"/>
      <c r="F80" s="17"/>
      <c r="G80" s="19"/>
      <c r="H80" s="19"/>
      <c r="I80" s="20"/>
      <c r="J80" s="19"/>
      <c r="K80" s="19"/>
      <c r="L80" s="68"/>
      <c r="M80" s="68"/>
      <c r="N80" s="63"/>
      <c r="O80" s="21"/>
      <c r="P80" s="22"/>
      <c r="Q80" s="44"/>
      <c r="R80" s="17"/>
      <c r="S80" s="19"/>
      <c r="T80" s="17"/>
      <c r="U80" s="17"/>
      <c r="V80" s="17"/>
      <c r="W80" s="17"/>
    </row>
    <row r="81" spans="1:23" ht="15.75" thickBot="1" x14ac:dyDescent="0.3">
      <c r="A81" s="41" t="s">
        <v>334</v>
      </c>
      <c r="B81" s="17"/>
      <c r="C81" s="18"/>
      <c r="D81" s="19"/>
      <c r="E81" s="17"/>
      <c r="F81" s="17"/>
      <c r="G81" s="19"/>
      <c r="H81" s="19"/>
      <c r="I81" s="20"/>
      <c r="J81" s="19"/>
      <c r="K81" s="19"/>
      <c r="L81" s="68"/>
      <c r="M81" s="68"/>
      <c r="N81" s="63"/>
      <c r="O81" s="21"/>
      <c r="P81" s="22"/>
      <c r="Q81" s="44"/>
      <c r="R81" s="17"/>
      <c r="S81" s="19"/>
      <c r="T81" s="17"/>
      <c r="U81" s="17"/>
      <c r="V81" s="17"/>
      <c r="W81" s="17"/>
    </row>
    <row r="82" spans="1:23" x14ac:dyDescent="0.25">
      <c r="A82" s="8" t="s">
        <v>335</v>
      </c>
      <c r="B82" s="9" t="s">
        <v>336</v>
      </c>
      <c r="C82" s="10">
        <v>45665</v>
      </c>
      <c r="D82" s="11">
        <v>859000</v>
      </c>
      <c r="E82" s="9" t="s">
        <v>36</v>
      </c>
      <c r="F82" s="9" t="s">
        <v>26</v>
      </c>
      <c r="G82" s="11">
        <v>859000</v>
      </c>
      <c r="H82" s="11">
        <v>335350</v>
      </c>
      <c r="I82" s="12">
        <f>H82/G82*100</f>
        <v>39.039580908032598</v>
      </c>
      <c r="J82" s="11">
        <v>670695</v>
      </c>
      <c r="K82" s="11">
        <v>135000</v>
      </c>
      <c r="L82" s="67">
        <f>G82-K82</f>
        <v>724000</v>
      </c>
      <c r="M82" s="67">
        <v>453978</v>
      </c>
      <c r="N82" s="62">
        <f t="shared" ref="N82:N87" si="14">L82/M82</f>
        <v>1.594790937005758</v>
      </c>
      <c r="O82" s="13">
        <v>2231</v>
      </c>
      <c r="P82" s="14">
        <f>L82/O82</f>
        <v>324.51815329448675</v>
      </c>
      <c r="Q82" s="43" t="s">
        <v>337</v>
      </c>
      <c r="R82" s="9" t="s">
        <v>97</v>
      </c>
      <c r="S82" s="11">
        <v>135000</v>
      </c>
      <c r="T82" s="9" t="s">
        <v>266</v>
      </c>
      <c r="U82" s="9" t="s">
        <v>125</v>
      </c>
      <c r="V82" s="9">
        <v>70</v>
      </c>
      <c r="W82" s="15" t="s">
        <v>31</v>
      </c>
    </row>
    <row r="83" spans="1:23" x14ac:dyDescent="0.25">
      <c r="A83" s="16" t="s">
        <v>338</v>
      </c>
      <c r="B83" s="17" t="s">
        <v>339</v>
      </c>
      <c r="C83" s="18">
        <v>45705</v>
      </c>
      <c r="D83" s="19">
        <v>785000</v>
      </c>
      <c r="E83" s="17" t="s">
        <v>36</v>
      </c>
      <c r="F83" s="17" t="s">
        <v>26</v>
      </c>
      <c r="G83" s="19">
        <v>785000</v>
      </c>
      <c r="H83" s="19">
        <v>342620</v>
      </c>
      <c r="I83" s="20">
        <f>H83/G83*100</f>
        <v>43.645859872611467</v>
      </c>
      <c r="J83" s="19">
        <v>685234</v>
      </c>
      <c r="K83" s="19">
        <v>135000</v>
      </c>
      <c r="L83" s="68">
        <f>G83-K83</f>
        <v>650000</v>
      </c>
      <c r="M83" s="68">
        <v>466300</v>
      </c>
      <c r="N83" s="63">
        <f t="shared" si="14"/>
        <v>1.3939523911644864</v>
      </c>
      <c r="O83" s="21">
        <v>2230</v>
      </c>
      <c r="P83" s="22">
        <f>L83/O83</f>
        <v>291.47982062780267</v>
      </c>
      <c r="Q83" s="44" t="s">
        <v>337</v>
      </c>
      <c r="R83" s="17" t="s">
        <v>97</v>
      </c>
      <c r="S83" s="19">
        <v>135000</v>
      </c>
      <c r="T83" s="17" t="s">
        <v>266</v>
      </c>
      <c r="U83" s="17" t="s">
        <v>125</v>
      </c>
      <c r="V83" s="17">
        <v>71</v>
      </c>
      <c r="W83" s="23" t="s">
        <v>31</v>
      </c>
    </row>
    <row r="84" spans="1:23" x14ac:dyDescent="0.25">
      <c r="A84" s="16" t="s">
        <v>340</v>
      </c>
      <c r="B84" s="17" t="s">
        <v>341</v>
      </c>
      <c r="C84" s="18">
        <v>45721</v>
      </c>
      <c r="D84" s="19">
        <v>614611</v>
      </c>
      <c r="E84" s="17" t="s">
        <v>36</v>
      </c>
      <c r="F84" s="17" t="s">
        <v>26</v>
      </c>
      <c r="G84" s="19">
        <v>614611</v>
      </c>
      <c r="H84" s="19">
        <v>338500</v>
      </c>
      <c r="I84" s="20">
        <f>H84/G84*100</f>
        <v>55.075486771307382</v>
      </c>
      <c r="J84" s="19">
        <v>677009</v>
      </c>
      <c r="K84" s="19">
        <v>135000</v>
      </c>
      <c r="L84" s="68">
        <f>G84-K84</f>
        <v>479611</v>
      </c>
      <c r="M84" s="68">
        <v>459329</v>
      </c>
      <c r="N84" s="63">
        <f t="shared" si="14"/>
        <v>1.0441557140959965</v>
      </c>
      <c r="O84" s="21">
        <v>2231</v>
      </c>
      <c r="P84" s="22">
        <f>L84/O84</f>
        <v>214.97579560735096</v>
      </c>
      <c r="Q84" s="44" t="s">
        <v>337</v>
      </c>
      <c r="R84" s="17" t="s">
        <v>97</v>
      </c>
      <c r="S84" s="19">
        <v>135000</v>
      </c>
      <c r="T84" s="17" t="s">
        <v>266</v>
      </c>
      <c r="U84" s="17" t="s">
        <v>125</v>
      </c>
      <c r="V84" s="17">
        <v>71</v>
      </c>
      <c r="W84" s="23" t="s">
        <v>31</v>
      </c>
    </row>
    <row r="85" spans="1:23" x14ac:dyDescent="0.25">
      <c r="A85" s="16" t="s">
        <v>342</v>
      </c>
      <c r="B85" s="17" t="s">
        <v>343</v>
      </c>
      <c r="C85" s="18">
        <v>45730</v>
      </c>
      <c r="D85" s="19">
        <v>650750</v>
      </c>
      <c r="E85" s="17" t="s">
        <v>25</v>
      </c>
      <c r="F85" s="17" t="s">
        <v>26</v>
      </c>
      <c r="G85" s="19">
        <v>650750</v>
      </c>
      <c r="H85" s="19">
        <v>339920</v>
      </c>
      <c r="I85" s="20">
        <f>H85/G85*100</f>
        <v>52.235113330772187</v>
      </c>
      <c r="J85" s="19">
        <v>679845</v>
      </c>
      <c r="K85" s="19">
        <v>135000</v>
      </c>
      <c r="L85" s="68">
        <f>G85-K85</f>
        <v>515750</v>
      </c>
      <c r="M85" s="68">
        <v>461733</v>
      </c>
      <c r="N85" s="63">
        <f t="shared" si="14"/>
        <v>1.1169875230923498</v>
      </c>
      <c r="O85" s="21">
        <v>2231</v>
      </c>
      <c r="P85" s="22">
        <f>L85/O85</f>
        <v>231.17436127297177</v>
      </c>
      <c r="Q85" s="44" t="s">
        <v>337</v>
      </c>
      <c r="R85" s="17" t="s">
        <v>97</v>
      </c>
      <c r="S85" s="19">
        <v>135000</v>
      </c>
      <c r="T85" s="17" t="s">
        <v>266</v>
      </c>
      <c r="U85" s="17" t="s">
        <v>125</v>
      </c>
      <c r="V85" s="17">
        <v>71</v>
      </c>
      <c r="W85" s="23" t="s">
        <v>31</v>
      </c>
    </row>
    <row r="86" spans="1:23" x14ac:dyDescent="0.25">
      <c r="A86" s="16" t="s">
        <v>344</v>
      </c>
      <c r="B86" s="17" t="s">
        <v>345</v>
      </c>
      <c r="C86" s="18">
        <v>45321</v>
      </c>
      <c r="D86" s="19">
        <v>773000</v>
      </c>
      <c r="E86" s="17" t="s">
        <v>36</v>
      </c>
      <c r="F86" s="17" t="s">
        <v>26</v>
      </c>
      <c r="G86" s="19">
        <v>773000</v>
      </c>
      <c r="H86" s="19">
        <v>380030</v>
      </c>
      <c r="I86" s="20">
        <f>H86/G86*100</f>
        <v>49.163001293661061</v>
      </c>
      <c r="J86" s="19">
        <v>760051</v>
      </c>
      <c r="K86" s="19">
        <v>135000</v>
      </c>
      <c r="L86" s="68">
        <f>G86-K86</f>
        <v>638000</v>
      </c>
      <c r="M86" s="68">
        <v>529704</v>
      </c>
      <c r="N86" s="63">
        <f t="shared" si="14"/>
        <v>1.2044462567773699</v>
      </c>
      <c r="O86" s="21">
        <v>2231</v>
      </c>
      <c r="P86" s="22">
        <f>L86/O86</f>
        <v>285.97041685342896</v>
      </c>
      <c r="Q86" s="44" t="s">
        <v>337</v>
      </c>
      <c r="R86" s="17" t="s">
        <v>97</v>
      </c>
      <c r="S86" s="19">
        <v>135000</v>
      </c>
      <c r="T86" s="17" t="s">
        <v>266</v>
      </c>
      <c r="U86" s="17" t="s">
        <v>125</v>
      </c>
      <c r="V86" s="17">
        <v>72</v>
      </c>
      <c r="W86" s="23" t="s">
        <v>31</v>
      </c>
    </row>
    <row r="87" spans="1:23" ht="15.75" thickBot="1" x14ac:dyDescent="0.3">
      <c r="A87" s="24"/>
      <c r="B87" s="25"/>
      <c r="C87" s="26"/>
      <c r="D87" s="27"/>
      <c r="E87" s="25"/>
      <c r="F87" s="25"/>
      <c r="G87" s="27"/>
      <c r="H87" s="27"/>
      <c r="I87" s="28"/>
      <c r="J87" s="27"/>
      <c r="K87" s="27"/>
      <c r="L87" s="69">
        <f>SUM(L82:L86)</f>
        <v>3007361</v>
      </c>
      <c r="M87" s="69">
        <f>SUM(M82:M86)</f>
        <v>2371044</v>
      </c>
      <c r="N87" s="64">
        <f t="shared" si="14"/>
        <v>1.2683699669850075</v>
      </c>
      <c r="O87" s="29"/>
      <c r="P87" s="30"/>
      <c r="Q87" s="45"/>
      <c r="R87" s="25"/>
      <c r="S87" s="27"/>
      <c r="T87" s="25"/>
      <c r="U87" s="25"/>
      <c r="V87" s="25"/>
      <c r="W87" s="31"/>
    </row>
    <row r="88" spans="1:23" x14ac:dyDescent="0.25">
      <c r="A88" s="17"/>
      <c r="B88" s="17"/>
      <c r="C88" s="18"/>
      <c r="D88" s="19"/>
      <c r="E88" s="17"/>
      <c r="F88" s="17"/>
      <c r="G88" s="19"/>
      <c r="H88" s="19"/>
      <c r="I88" s="20"/>
      <c r="J88" s="19"/>
      <c r="K88" s="19"/>
      <c r="L88" s="68"/>
      <c r="M88" s="68"/>
      <c r="N88" s="63"/>
      <c r="O88" s="21"/>
      <c r="P88" s="22"/>
      <c r="Q88" s="44"/>
      <c r="R88" s="17"/>
      <c r="S88" s="19"/>
      <c r="T88" s="17"/>
      <c r="U88" s="17"/>
      <c r="V88" s="17"/>
      <c r="W88" s="17"/>
    </row>
    <row r="89" spans="1:23" ht="15.75" thickBot="1" x14ac:dyDescent="0.3">
      <c r="A89" s="41" t="s">
        <v>346</v>
      </c>
      <c r="B89" s="17"/>
      <c r="C89" s="18"/>
      <c r="D89" s="19"/>
      <c r="E89" s="17"/>
      <c r="F89" s="17"/>
      <c r="G89" s="19"/>
      <c r="H89" s="19"/>
      <c r="I89" s="20"/>
      <c r="J89" s="19"/>
      <c r="K89" s="19"/>
      <c r="L89" s="68"/>
      <c r="M89" s="68"/>
      <c r="N89" s="63"/>
      <c r="O89" s="21"/>
      <c r="P89" s="22"/>
      <c r="Q89" s="44"/>
      <c r="R89" s="17"/>
      <c r="S89" s="19"/>
      <c r="T89" s="17"/>
      <c r="U89" s="17"/>
      <c r="V89" s="17"/>
      <c r="W89" s="17"/>
    </row>
    <row r="90" spans="1:23" x14ac:dyDescent="0.25">
      <c r="A90" s="8" t="s">
        <v>347</v>
      </c>
      <c r="B90" s="9" t="s">
        <v>348</v>
      </c>
      <c r="C90" s="10">
        <v>45068</v>
      </c>
      <c r="D90" s="11">
        <v>700000</v>
      </c>
      <c r="E90" s="9" t="s">
        <v>25</v>
      </c>
      <c r="F90" s="9" t="s">
        <v>26</v>
      </c>
      <c r="G90" s="11">
        <v>700000</v>
      </c>
      <c r="H90" s="11">
        <v>393520</v>
      </c>
      <c r="I90" s="12">
        <f>H90/G90*100</f>
        <v>56.217142857142854</v>
      </c>
      <c r="J90" s="11">
        <v>787044</v>
      </c>
      <c r="K90" s="11">
        <v>135000</v>
      </c>
      <c r="L90" s="67">
        <f>G90-K90</f>
        <v>565000</v>
      </c>
      <c r="M90" s="67">
        <v>534462</v>
      </c>
      <c r="N90" s="62">
        <f t="shared" ref="N90:N95" si="15">L90/M90</f>
        <v>1.0571378320628968</v>
      </c>
      <c r="O90" s="13">
        <v>2742</v>
      </c>
      <c r="P90" s="14">
        <f>L90/O90</f>
        <v>206.05397520058352</v>
      </c>
      <c r="Q90" s="43" t="s">
        <v>349</v>
      </c>
      <c r="R90" s="9" t="s">
        <v>28</v>
      </c>
      <c r="S90" s="11">
        <v>135000</v>
      </c>
      <c r="T90" s="9" t="s">
        <v>266</v>
      </c>
      <c r="U90" s="9" t="s">
        <v>125</v>
      </c>
      <c r="V90" s="9">
        <v>73</v>
      </c>
      <c r="W90" s="15" t="s">
        <v>31</v>
      </c>
    </row>
    <row r="91" spans="1:23" x14ac:dyDescent="0.25">
      <c r="A91" s="16" t="s">
        <v>350</v>
      </c>
      <c r="B91" s="17" t="s">
        <v>351</v>
      </c>
      <c r="C91" s="18">
        <v>45679</v>
      </c>
      <c r="D91" s="19">
        <v>600000</v>
      </c>
      <c r="E91" s="17" t="s">
        <v>36</v>
      </c>
      <c r="F91" s="17" t="s">
        <v>26</v>
      </c>
      <c r="G91" s="19">
        <v>600000</v>
      </c>
      <c r="H91" s="19">
        <v>353670</v>
      </c>
      <c r="I91" s="20">
        <f>H91/G91*100</f>
        <v>58.945</v>
      </c>
      <c r="J91" s="19">
        <v>707335</v>
      </c>
      <c r="K91" s="19">
        <v>118500</v>
      </c>
      <c r="L91" s="68">
        <f>G91-K91</f>
        <v>481500</v>
      </c>
      <c r="M91" s="68">
        <v>482651</v>
      </c>
      <c r="N91" s="63">
        <f t="shared" si="15"/>
        <v>0.99761525408628593</v>
      </c>
      <c r="O91" s="21">
        <v>2219</v>
      </c>
      <c r="P91" s="22">
        <f>L91/O91</f>
        <v>216.98963497070753</v>
      </c>
      <c r="Q91" s="44" t="s">
        <v>349</v>
      </c>
      <c r="R91" s="17" t="s">
        <v>28</v>
      </c>
      <c r="S91" s="19">
        <v>118500</v>
      </c>
      <c r="T91" s="17" t="s">
        <v>266</v>
      </c>
      <c r="U91" s="17" t="s">
        <v>125</v>
      </c>
      <c r="V91" s="17">
        <v>73</v>
      </c>
      <c r="W91" s="23" t="s">
        <v>31</v>
      </c>
    </row>
    <row r="92" spans="1:23" x14ac:dyDescent="0.25">
      <c r="A92" s="16" t="s">
        <v>352</v>
      </c>
      <c r="B92" s="17" t="s">
        <v>353</v>
      </c>
      <c r="C92" s="18">
        <v>45303</v>
      </c>
      <c r="D92" s="19">
        <v>975000</v>
      </c>
      <c r="E92" s="17" t="s">
        <v>36</v>
      </c>
      <c r="F92" s="17" t="s">
        <v>26</v>
      </c>
      <c r="G92" s="19">
        <v>975000</v>
      </c>
      <c r="H92" s="19">
        <v>367420</v>
      </c>
      <c r="I92" s="20">
        <f>H92/G92*100</f>
        <v>37.68410256410256</v>
      </c>
      <c r="J92" s="19">
        <v>734845</v>
      </c>
      <c r="K92" s="19">
        <v>118500</v>
      </c>
      <c r="L92" s="68">
        <f>G92-K92</f>
        <v>856500</v>
      </c>
      <c r="M92" s="68">
        <v>505200</v>
      </c>
      <c r="N92" s="63">
        <f t="shared" si="15"/>
        <v>1.6953681710213777</v>
      </c>
      <c r="O92" s="21">
        <v>2218</v>
      </c>
      <c r="P92" s="22">
        <f>L92/O92</f>
        <v>386.15870153291252</v>
      </c>
      <c r="Q92" s="44" t="s">
        <v>349</v>
      </c>
      <c r="R92" s="17" t="s">
        <v>28</v>
      </c>
      <c r="S92" s="19">
        <v>118500</v>
      </c>
      <c r="T92" s="17" t="s">
        <v>266</v>
      </c>
      <c r="U92" s="17" t="s">
        <v>125</v>
      </c>
      <c r="V92" s="17">
        <v>75</v>
      </c>
      <c r="W92" s="23" t="s">
        <v>31</v>
      </c>
    </row>
    <row r="93" spans="1:23" x14ac:dyDescent="0.25">
      <c r="A93" s="16" t="s">
        <v>354</v>
      </c>
      <c r="B93" s="17" t="s">
        <v>355</v>
      </c>
      <c r="C93" s="18">
        <v>45352</v>
      </c>
      <c r="D93" s="19">
        <v>625000</v>
      </c>
      <c r="E93" s="17" t="s">
        <v>36</v>
      </c>
      <c r="F93" s="17" t="s">
        <v>26</v>
      </c>
      <c r="G93" s="19">
        <v>625000</v>
      </c>
      <c r="H93" s="19">
        <v>360850</v>
      </c>
      <c r="I93" s="20">
        <f>H93/G93*100</f>
        <v>57.735999999999997</v>
      </c>
      <c r="J93" s="19">
        <v>721699</v>
      </c>
      <c r="K93" s="19">
        <v>118500</v>
      </c>
      <c r="L93" s="68">
        <f>G93-K93</f>
        <v>506500</v>
      </c>
      <c r="M93" s="68">
        <v>494425</v>
      </c>
      <c r="N93" s="63">
        <f t="shared" si="15"/>
        <v>1.0244223087424786</v>
      </c>
      <c r="O93" s="21">
        <v>2218</v>
      </c>
      <c r="P93" s="22">
        <f>L93/O93</f>
        <v>228.35888187556358</v>
      </c>
      <c r="Q93" s="44" t="s">
        <v>349</v>
      </c>
      <c r="R93" s="17" t="s">
        <v>28</v>
      </c>
      <c r="S93" s="19">
        <v>118500</v>
      </c>
      <c r="T93" s="17" t="s">
        <v>266</v>
      </c>
      <c r="U93" s="17" t="s">
        <v>125</v>
      </c>
      <c r="V93" s="17">
        <v>73</v>
      </c>
      <c r="W93" s="23" t="s">
        <v>31</v>
      </c>
    </row>
    <row r="94" spans="1:23" x14ac:dyDescent="0.25">
      <c r="A94" s="16" t="s">
        <v>356</v>
      </c>
      <c r="B94" s="17" t="s">
        <v>357</v>
      </c>
      <c r="C94" s="18">
        <v>45608</v>
      </c>
      <c r="D94" s="19">
        <v>408548</v>
      </c>
      <c r="E94" s="17" t="s">
        <v>358</v>
      </c>
      <c r="F94" s="17" t="s">
        <v>26</v>
      </c>
      <c r="G94" s="19">
        <v>408548</v>
      </c>
      <c r="H94" s="19">
        <v>284600</v>
      </c>
      <c r="I94" s="20">
        <f>H94/G94*100</f>
        <v>69.661337223533096</v>
      </c>
      <c r="J94" s="19">
        <v>569193</v>
      </c>
      <c r="K94" s="19">
        <v>69300</v>
      </c>
      <c r="L94" s="68">
        <f>G94-K94</f>
        <v>339248</v>
      </c>
      <c r="M94" s="68">
        <v>409748</v>
      </c>
      <c r="N94" s="63">
        <f t="shared" si="15"/>
        <v>0.8279430283979422</v>
      </c>
      <c r="O94" s="21">
        <v>2023</v>
      </c>
      <c r="P94" s="22">
        <f>L94/O94</f>
        <v>167.69550173010381</v>
      </c>
      <c r="Q94" s="44" t="s">
        <v>349</v>
      </c>
      <c r="R94" s="17" t="s">
        <v>28</v>
      </c>
      <c r="S94" s="19">
        <v>69300</v>
      </c>
      <c r="T94" s="17" t="s">
        <v>266</v>
      </c>
      <c r="U94" s="17" t="s">
        <v>125</v>
      </c>
      <c r="V94" s="17">
        <v>73</v>
      </c>
      <c r="W94" s="23" t="s">
        <v>31</v>
      </c>
    </row>
    <row r="95" spans="1:23" ht="15.75" thickBot="1" x14ac:dyDescent="0.3">
      <c r="A95" s="38"/>
      <c r="B95" s="32"/>
      <c r="C95" s="33"/>
      <c r="D95" s="34"/>
      <c r="E95" s="32"/>
      <c r="F95" s="32"/>
      <c r="G95" s="34"/>
      <c r="H95" s="34"/>
      <c r="I95" s="35"/>
      <c r="J95" s="34"/>
      <c r="K95" s="34"/>
      <c r="L95" s="70">
        <f>SUM(L90:L94)</f>
        <v>2748748</v>
      </c>
      <c r="M95" s="70">
        <f>SUM(M90:M94)</f>
        <v>2426486</v>
      </c>
      <c r="N95" s="65">
        <f t="shared" si="15"/>
        <v>1.1328101625148466</v>
      </c>
      <c r="O95" s="36"/>
      <c r="P95" s="37"/>
      <c r="Q95" s="46"/>
      <c r="R95" s="32"/>
      <c r="S95" s="34"/>
      <c r="T95" s="32"/>
      <c r="U95" s="32"/>
      <c r="V95" s="32"/>
      <c r="W95" s="39"/>
    </row>
    <row r="96" spans="1:23" ht="15.75" thickTop="1" x14ac:dyDescent="0.25">
      <c r="A96" s="16"/>
      <c r="B96" s="17"/>
      <c r="C96" s="18"/>
      <c r="D96" s="19"/>
      <c r="E96" s="17"/>
      <c r="F96" s="17"/>
      <c r="G96" s="19"/>
      <c r="H96" s="19"/>
      <c r="I96" s="20"/>
      <c r="J96" s="19"/>
      <c r="K96" s="19"/>
      <c r="L96" s="68"/>
      <c r="M96" s="68"/>
      <c r="N96" s="63"/>
      <c r="O96" s="21"/>
      <c r="P96" s="22"/>
      <c r="Q96" s="44"/>
      <c r="R96" s="17"/>
      <c r="S96" s="19"/>
      <c r="T96" s="17"/>
      <c r="U96" s="17"/>
      <c r="V96" s="17"/>
      <c r="W96" s="23"/>
    </row>
    <row r="97" spans="1:23" ht="15.75" thickBot="1" x14ac:dyDescent="0.3">
      <c r="A97" s="40" t="s">
        <v>359</v>
      </c>
      <c r="B97" s="17"/>
      <c r="C97" s="18"/>
      <c r="D97" s="19"/>
      <c r="E97" s="17"/>
      <c r="F97" s="17"/>
      <c r="G97" s="19"/>
      <c r="H97" s="19"/>
      <c r="I97" s="20"/>
      <c r="J97" s="19"/>
      <c r="K97" s="19"/>
      <c r="L97" s="68"/>
      <c r="M97" s="68"/>
      <c r="N97" s="63"/>
      <c r="O97" s="21"/>
      <c r="P97" s="22"/>
      <c r="Q97" s="44"/>
      <c r="R97" s="17"/>
      <c r="S97" s="19"/>
      <c r="T97" s="17"/>
      <c r="U97" s="17"/>
      <c r="V97" s="17"/>
      <c r="W97" s="23"/>
    </row>
    <row r="98" spans="1:23" x14ac:dyDescent="0.25">
      <c r="A98" s="8" t="s">
        <v>360</v>
      </c>
      <c r="B98" s="9" t="s">
        <v>361</v>
      </c>
      <c r="C98" s="10">
        <v>45105</v>
      </c>
      <c r="D98" s="11">
        <v>570000</v>
      </c>
      <c r="E98" s="9" t="s">
        <v>36</v>
      </c>
      <c r="F98" s="9" t="s">
        <v>26</v>
      </c>
      <c r="G98" s="11">
        <v>570000</v>
      </c>
      <c r="H98" s="11">
        <v>267420</v>
      </c>
      <c r="I98" s="12">
        <f>H98/G98*100</f>
        <v>46.915789473684214</v>
      </c>
      <c r="J98" s="11">
        <v>534838</v>
      </c>
      <c r="K98" s="11">
        <v>81800</v>
      </c>
      <c r="L98" s="67">
        <f>G98-K98</f>
        <v>488200</v>
      </c>
      <c r="M98" s="67">
        <v>362430</v>
      </c>
      <c r="N98" s="62">
        <f t="shared" ref="N98:N103" si="16">L98/M98</f>
        <v>1.3470187346522087</v>
      </c>
      <c r="O98" s="13">
        <v>1755</v>
      </c>
      <c r="P98" s="14">
        <f>L98/O98</f>
        <v>278.17663817663816</v>
      </c>
      <c r="Q98" s="43" t="s">
        <v>349</v>
      </c>
      <c r="R98" s="9" t="s">
        <v>97</v>
      </c>
      <c r="S98" s="11">
        <v>81800</v>
      </c>
      <c r="T98" s="9" t="s">
        <v>266</v>
      </c>
      <c r="U98" s="9" t="s">
        <v>125</v>
      </c>
      <c r="V98" s="9">
        <v>74</v>
      </c>
      <c r="W98" s="15" t="s">
        <v>31</v>
      </c>
    </row>
    <row r="99" spans="1:23" x14ac:dyDescent="0.25">
      <c r="A99" s="16" t="s">
        <v>362</v>
      </c>
      <c r="B99" s="17" t="s">
        <v>363</v>
      </c>
      <c r="C99" s="18">
        <v>45099</v>
      </c>
      <c r="D99" s="19">
        <v>435000</v>
      </c>
      <c r="E99" s="17" t="s">
        <v>36</v>
      </c>
      <c r="F99" s="17" t="s">
        <v>26</v>
      </c>
      <c r="G99" s="19">
        <v>435000</v>
      </c>
      <c r="H99" s="19">
        <v>296050</v>
      </c>
      <c r="I99" s="20">
        <f>H99/G99*100</f>
        <v>68.05747126436782</v>
      </c>
      <c r="J99" s="19">
        <v>592108</v>
      </c>
      <c r="K99" s="19">
        <v>81800</v>
      </c>
      <c r="L99" s="68">
        <f>G99-K99</f>
        <v>353200</v>
      </c>
      <c r="M99" s="68">
        <v>408246</v>
      </c>
      <c r="N99" s="63">
        <f t="shared" si="16"/>
        <v>0.86516463112927011</v>
      </c>
      <c r="O99" s="21">
        <v>1755</v>
      </c>
      <c r="P99" s="22">
        <f>L99/O99</f>
        <v>201.25356125356126</v>
      </c>
      <c r="Q99" s="44" t="s">
        <v>349</v>
      </c>
      <c r="R99" s="17" t="s">
        <v>97</v>
      </c>
      <c r="S99" s="19">
        <v>81800</v>
      </c>
      <c r="T99" s="17" t="s">
        <v>266</v>
      </c>
      <c r="U99" s="17" t="s">
        <v>125</v>
      </c>
      <c r="V99" s="17">
        <v>77</v>
      </c>
      <c r="W99" s="23" t="s">
        <v>31</v>
      </c>
    </row>
    <row r="100" spans="1:23" x14ac:dyDescent="0.25">
      <c r="A100" s="16" t="s">
        <v>364</v>
      </c>
      <c r="B100" s="17" t="s">
        <v>365</v>
      </c>
      <c r="C100" s="18">
        <v>45538</v>
      </c>
      <c r="D100" s="19">
        <v>680000</v>
      </c>
      <c r="E100" s="17" t="s">
        <v>36</v>
      </c>
      <c r="F100" s="17" t="s">
        <v>26</v>
      </c>
      <c r="G100" s="19">
        <v>680000</v>
      </c>
      <c r="H100" s="19">
        <v>296960</v>
      </c>
      <c r="I100" s="20">
        <f>H100/G100*100</f>
        <v>43.670588235294119</v>
      </c>
      <c r="J100" s="19">
        <v>593926</v>
      </c>
      <c r="K100" s="19">
        <v>75000</v>
      </c>
      <c r="L100" s="68">
        <f>G100-K100</f>
        <v>605000</v>
      </c>
      <c r="M100" s="68">
        <v>415140</v>
      </c>
      <c r="N100" s="63">
        <f t="shared" si="16"/>
        <v>1.4573396926338102</v>
      </c>
      <c r="O100" s="21">
        <v>1755</v>
      </c>
      <c r="P100" s="22">
        <f>L100/O100</f>
        <v>344.72934472934475</v>
      </c>
      <c r="Q100" s="44" t="s">
        <v>349</v>
      </c>
      <c r="R100" s="17" t="s">
        <v>97</v>
      </c>
      <c r="S100" s="19">
        <v>75000</v>
      </c>
      <c r="T100" s="17" t="s">
        <v>266</v>
      </c>
      <c r="U100" s="17" t="s">
        <v>125</v>
      </c>
      <c r="V100" s="17">
        <v>72</v>
      </c>
      <c r="W100" s="23" t="s">
        <v>31</v>
      </c>
    </row>
    <row r="101" spans="1:23" x14ac:dyDescent="0.25">
      <c r="A101" s="16" t="s">
        <v>366</v>
      </c>
      <c r="B101" s="17" t="s">
        <v>367</v>
      </c>
      <c r="C101" s="18">
        <v>45555</v>
      </c>
      <c r="D101" s="19">
        <v>430000</v>
      </c>
      <c r="E101" s="17" t="s">
        <v>25</v>
      </c>
      <c r="F101" s="17" t="s">
        <v>26</v>
      </c>
      <c r="G101" s="19">
        <v>430000</v>
      </c>
      <c r="H101" s="19">
        <v>297090</v>
      </c>
      <c r="I101" s="20">
        <f>H101/G101*100</f>
        <v>69.090697674418607</v>
      </c>
      <c r="J101" s="19">
        <v>594183</v>
      </c>
      <c r="K101" s="19">
        <v>118500</v>
      </c>
      <c r="L101" s="68">
        <f>G101-K101</f>
        <v>311500</v>
      </c>
      <c r="M101" s="68">
        <v>380546</v>
      </c>
      <c r="N101" s="63">
        <f t="shared" si="16"/>
        <v>0.81856069962632638</v>
      </c>
      <c r="O101" s="21">
        <v>1784</v>
      </c>
      <c r="P101" s="22">
        <f>L101/O101</f>
        <v>174.60762331838566</v>
      </c>
      <c r="Q101" s="44" t="s">
        <v>349</v>
      </c>
      <c r="R101" s="17" t="s">
        <v>97</v>
      </c>
      <c r="S101" s="19">
        <v>118500</v>
      </c>
      <c r="T101" s="17" t="s">
        <v>266</v>
      </c>
      <c r="U101" s="17" t="s">
        <v>125</v>
      </c>
      <c r="V101" s="17">
        <v>73</v>
      </c>
      <c r="W101" s="23" t="s">
        <v>31</v>
      </c>
    </row>
    <row r="102" spans="1:23" x14ac:dyDescent="0.25">
      <c r="A102" s="16" t="s">
        <v>368</v>
      </c>
      <c r="B102" s="17" t="s">
        <v>369</v>
      </c>
      <c r="C102" s="18">
        <v>45635</v>
      </c>
      <c r="D102" s="19">
        <v>700000</v>
      </c>
      <c r="E102" s="17" t="s">
        <v>25</v>
      </c>
      <c r="F102" s="17" t="s">
        <v>26</v>
      </c>
      <c r="G102" s="19">
        <v>700000</v>
      </c>
      <c r="H102" s="19">
        <v>327100</v>
      </c>
      <c r="I102" s="20">
        <f>H102/G102*100</f>
        <v>46.728571428571428</v>
      </c>
      <c r="J102" s="19">
        <v>654200</v>
      </c>
      <c r="K102" s="19">
        <v>118500</v>
      </c>
      <c r="L102" s="68">
        <f>G102-K102</f>
        <v>581500</v>
      </c>
      <c r="M102" s="68">
        <v>428560</v>
      </c>
      <c r="N102" s="63">
        <f t="shared" si="16"/>
        <v>1.3568695165204405</v>
      </c>
      <c r="O102" s="21">
        <v>1786</v>
      </c>
      <c r="P102" s="22">
        <f>L102/O102</f>
        <v>325.5879059350504</v>
      </c>
      <c r="Q102" s="44" t="s">
        <v>349</v>
      </c>
      <c r="R102" s="17" t="s">
        <v>97</v>
      </c>
      <c r="S102" s="19">
        <v>118500</v>
      </c>
      <c r="T102" s="17" t="s">
        <v>266</v>
      </c>
      <c r="U102" s="17" t="s">
        <v>125</v>
      </c>
      <c r="V102" s="17">
        <v>75</v>
      </c>
      <c r="W102" s="23" t="s">
        <v>31</v>
      </c>
    </row>
    <row r="103" spans="1:23" ht="15.75" thickBot="1" x14ac:dyDescent="0.3">
      <c r="A103" s="24"/>
      <c r="B103" s="25"/>
      <c r="C103" s="26"/>
      <c r="D103" s="27"/>
      <c r="E103" s="25"/>
      <c r="F103" s="25"/>
      <c r="G103" s="27"/>
      <c r="H103" s="27"/>
      <c r="I103" s="28"/>
      <c r="J103" s="27"/>
      <c r="K103" s="27"/>
      <c r="L103" s="69">
        <f>SUM(L98:L102)</f>
        <v>2339400</v>
      </c>
      <c r="M103" s="69">
        <f>SUM(M98:M102)</f>
        <v>1994922</v>
      </c>
      <c r="N103" s="64">
        <f t="shared" si="16"/>
        <v>1.1726774279896657</v>
      </c>
      <c r="O103" s="29"/>
      <c r="P103" s="30"/>
      <c r="Q103" s="45"/>
      <c r="R103" s="25"/>
      <c r="S103" s="27"/>
      <c r="T103" s="25"/>
      <c r="U103" s="25"/>
      <c r="V103" s="25"/>
      <c r="W103" s="31"/>
    </row>
    <row r="104" spans="1:23" x14ac:dyDescent="0.25">
      <c r="A104" s="17"/>
      <c r="B104" s="17"/>
      <c r="C104" s="18"/>
      <c r="D104" s="19"/>
      <c r="E104" s="17"/>
      <c r="F104" s="17"/>
      <c r="G104" s="19"/>
      <c r="H104" s="19"/>
      <c r="I104" s="20"/>
      <c r="J104" s="19"/>
      <c r="K104" s="19"/>
      <c r="L104" s="68"/>
      <c r="M104" s="68"/>
      <c r="N104" s="63"/>
      <c r="O104" s="21"/>
      <c r="P104" s="22"/>
      <c r="Q104" s="44"/>
      <c r="R104" s="17"/>
      <c r="S104" s="19"/>
      <c r="T104" s="17"/>
      <c r="U104" s="17"/>
      <c r="V104" s="17"/>
      <c r="W104" s="17"/>
    </row>
    <row r="105" spans="1:23" ht="15.75" thickBot="1" x14ac:dyDescent="0.3">
      <c r="A105" s="41" t="s">
        <v>370</v>
      </c>
      <c r="B105" s="17"/>
      <c r="C105" s="18"/>
      <c r="D105" s="19"/>
      <c r="E105" s="17"/>
      <c r="F105" s="17"/>
      <c r="G105" s="19"/>
      <c r="H105" s="19"/>
      <c r="I105" s="20"/>
      <c r="J105" s="19"/>
      <c r="K105" s="19"/>
      <c r="L105" s="68"/>
      <c r="M105" s="68"/>
      <c r="N105" s="63"/>
      <c r="O105" s="21"/>
      <c r="P105" s="22"/>
      <c r="Q105" s="44"/>
      <c r="R105" s="17"/>
      <c r="S105" s="19"/>
      <c r="T105" s="17"/>
      <c r="U105" s="17"/>
      <c r="V105" s="17"/>
      <c r="W105" s="17"/>
    </row>
    <row r="106" spans="1:23" x14ac:dyDescent="0.25">
      <c r="A106" s="8" t="s">
        <v>371</v>
      </c>
      <c r="B106" s="9" t="s">
        <v>372</v>
      </c>
      <c r="C106" s="10">
        <v>45569</v>
      </c>
      <c r="D106" s="11">
        <v>900000</v>
      </c>
      <c r="E106" s="9" t="s">
        <v>36</v>
      </c>
      <c r="F106" s="9" t="s">
        <v>26</v>
      </c>
      <c r="G106" s="11">
        <v>900000</v>
      </c>
      <c r="H106" s="11">
        <v>351030</v>
      </c>
      <c r="I106" s="12">
        <f>H106/G106*100</f>
        <v>39.003333333333337</v>
      </c>
      <c r="J106" s="11">
        <v>702068</v>
      </c>
      <c r="K106" s="11">
        <v>94800</v>
      </c>
      <c r="L106" s="67">
        <f>G106-K106</f>
        <v>805200</v>
      </c>
      <c r="M106" s="67">
        <v>506056</v>
      </c>
      <c r="N106" s="62">
        <f>L106/M106</f>
        <v>1.5911282545805208</v>
      </c>
      <c r="O106" s="13">
        <v>2569</v>
      </c>
      <c r="P106" s="14">
        <f>L106/O106</f>
        <v>313.42934994161152</v>
      </c>
      <c r="Q106" s="43" t="s">
        <v>373</v>
      </c>
      <c r="R106" s="9" t="s">
        <v>28</v>
      </c>
      <c r="S106" s="11">
        <v>94800</v>
      </c>
      <c r="T106" s="9" t="s">
        <v>266</v>
      </c>
      <c r="U106" s="9" t="s">
        <v>125</v>
      </c>
      <c r="V106" s="9">
        <v>73</v>
      </c>
      <c r="W106" s="15" t="s">
        <v>31</v>
      </c>
    </row>
    <row r="107" spans="1:23" x14ac:dyDescent="0.25">
      <c r="A107" s="16" t="s">
        <v>374</v>
      </c>
      <c r="B107" s="17" t="s">
        <v>375</v>
      </c>
      <c r="C107" s="18">
        <v>45131</v>
      </c>
      <c r="D107" s="19">
        <v>897900</v>
      </c>
      <c r="E107" s="17" t="s">
        <v>25</v>
      </c>
      <c r="F107" s="17" t="s">
        <v>26</v>
      </c>
      <c r="G107" s="19">
        <v>897900</v>
      </c>
      <c r="H107" s="19">
        <v>387250</v>
      </c>
      <c r="I107" s="20">
        <f>H107/G107*100</f>
        <v>43.128410736162152</v>
      </c>
      <c r="J107" s="19">
        <v>774498</v>
      </c>
      <c r="K107" s="19">
        <v>111600</v>
      </c>
      <c r="L107" s="68">
        <f>G107-K107</f>
        <v>786300</v>
      </c>
      <c r="M107" s="68">
        <v>552415</v>
      </c>
      <c r="N107" s="63">
        <f>L107/M107</f>
        <v>1.4233864033380701</v>
      </c>
      <c r="O107" s="21">
        <v>2577</v>
      </c>
      <c r="P107" s="22">
        <f>L107/O107</f>
        <v>305.12223515715948</v>
      </c>
      <c r="Q107" s="44" t="s">
        <v>373</v>
      </c>
      <c r="R107" s="17" t="s">
        <v>28</v>
      </c>
      <c r="S107" s="19">
        <v>111600</v>
      </c>
      <c r="T107" s="17" t="s">
        <v>266</v>
      </c>
      <c r="U107" s="17" t="s">
        <v>125</v>
      </c>
      <c r="V107" s="17">
        <v>72</v>
      </c>
      <c r="W107" s="23" t="s">
        <v>31</v>
      </c>
    </row>
    <row r="108" spans="1:23" ht="15.75" thickBot="1" x14ac:dyDescent="0.3">
      <c r="A108" s="38"/>
      <c r="B108" s="32"/>
      <c r="C108" s="33"/>
      <c r="D108" s="34"/>
      <c r="E108" s="32"/>
      <c r="F108" s="32"/>
      <c r="G108" s="34"/>
      <c r="H108" s="34"/>
      <c r="I108" s="35"/>
      <c r="J108" s="34"/>
      <c r="K108" s="34"/>
      <c r="L108" s="70">
        <f>SUM(L106:L107)</f>
        <v>1591500</v>
      </c>
      <c r="M108" s="70">
        <f>SUM(M106:M107)</f>
        <v>1058471</v>
      </c>
      <c r="N108" s="65">
        <f>L108/M108</f>
        <v>1.5035839432539957</v>
      </c>
      <c r="O108" s="36"/>
      <c r="P108" s="37"/>
      <c r="Q108" s="46"/>
      <c r="R108" s="32"/>
      <c r="S108" s="34"/>
      <c r="T108" s="32"/>
      <c r="U108" s="32"/>
      <c r="V108" s="32"/>
      <c r="W108" s="39"/>
    </row>
    <row r="109" spans="1:23" ht="15.75" thickTop="1" x14ac:dyDescent="0.25">
      <c r="A109" s="16"/>
      <c r="B109" s="17"/>
      <c r="C109" s="18"/>
      <c r="D109" s="19"/>
      <c r="E109" s="17"/>
      <c r="F109" s="17"/>
      <c r="G109" s="19"/>
      <c r="H109" s="19"/>
      <c r="I109" s="20"/>
      <c r="J109" s="19"/>
      <c r="K109" s="19"/>
      <c r="L109" s="68"/>
      <c r="M109" s="68"/>
      <c r="N109" s="63"/>
      <c r="O109" s="21"/>
      <c r="P109" s="22"/>
      <c r="Q109" s="44"/>
      <c r="R109" s="17"/>
      <c r="S109" s="19"/>
      <c r="T109" s="17"/>
      <c r="U109" s="17"/>
      <c r="V109" s="17"/>
      <c r="W109" s="23"/>
    </row>
    <row r="110" spans="1:23" x14ac:dyDescent="0.25">
      <c r="A110" s="40" t="s">
        <v>376</v>
      </c>
      <c r="B110" s="17"/>
      <c r="C110" s="18"/>
      <c r="D110" s="19"/>
      <c r="E110" s="17"/>
      <c r="F110" s="17"/>
      <c r="G110" s="19"/>
      <c r="H110" s="19"/>
      <c r="I110" s="20"/>
      <c r="J110" s="19"/>
      <c r="K110" s="19"/>
      <c r="L110" s="68"/>
      <c r="M110" s="68"/>
      <c r="N110" s="63"/>
      <c r="O110" s="21"/>
      <c r="P110" s="22"/>
      <c r="Q110" s="44"/>
      <c r="R110" s="17"/>
      <c r="S110" s="19"/>
      <c r="T110" s="17"/>
      <c r="U110" s="17"/>
      <c r="V110" s="17"/>
      <c r="W110" s="23"/>
    </row>
    <row r="111" spans="1:23" x14ac:dyDescent="0.25">
      <c r="A111" s="16" t="s">
        <v>377</v>
      </c>
      <c r="B111" s="17" t="s">
        <v>378</v>
      </c>
      <c r="C111" s="18">
        <v>45547</v>
      </c>
      <c r="D111" s="19">
        <v>530000</v>
      </c>
      <c r="E111" s="17" t="s">
        <v>36</v>
      </c>
      <c r="F111" s="17" t="s">
        <v>26</v>
      </c>
      <c r="G111" s="19">
        <v>530000</v>
      </c>
      <c r="H111" s="19">
        <v>236880</v>
      </c>
      <c r="I111" s="20">
        <f>H111/G111*100</f>
        <v>44.694339622641508</v>
      </c>
      <c r="J111" s="19">
        <v>473764</v>
      </c>
      <c r="K111" s="19">
        <v>111600</v>
      </c>
      <c r="L111" s="68">
        <f>G111-K111</f>
        <v>418400</v>
      </c>
      <c r="M111" s="68">
        <v>344918</v>
      </c>
      <c r="N111" s="63">
        <f>L111/M111</f>
        <v>1.2130419404032262</v>
      </c>
      <c r="O111" s="21">
        <v>1755</v>
      </c>
      <c r="P111" s="22">
        <f>L111/O111</f>
        <v>238.4045584045584</v>
      </c>
      <c r="Q111" s="44" t="s">
        <v>373</v>
      </c>
      <c r="R111" s="17" t="s">
        <v>97</v>
      </c>
      <c r="S111" s="19">
        <v>111600</v>
      </c>
      <c r="T111" s="17" t="s">
        <v>266</v>
      </c>
      <c r="U111" s="17" t="s">
        <v>125</v>
      </c>
      <c r="V111" s="17">
        <v>70</v>
      </c>
      <c r="W111" s="23" t="s">
        <v>31</v>
      </c>
    </row>
    <row r="112" spans="1:23" ht="15.75" thickBot="1" x14ac:dyDescent="0.3">
      <c r="A112" s="24"/>
      <c r="B112" s="25"/>
      <c r="C112" s="26"/>
      <c r="D112" s="27"/>
      <c r="E112" s="25"/>
      <c r="F112" s="25"/>
      <c r="G112" s="27"/>
      <c r="H112" s="27"/>
      <c r="I112" s="28"/>
      <c r="J112" s="27"/>
      <c r="K112" s="27"/>
      <c r="L112" s="69">
        <f>SUM(L111)</f>
        <v>418400</v>
      </c>
      <c r="M112" s="69">
        <f>SUM(M111)</f>
        <v>344918</v>
      </c>
      <c r="N112" s="64">
        <f>L112/M112</f>
        <v>1.2130419404032262</v>
      </c>
      <c r="O112" s="29"/>
      <c r="P112" s="30"/>
      <c r="Q112" s="45"/>
      <c r="R112" s="25"/>
      <c r="S112" s="27"/>
      <c r="T112" s="25"/>
      <c r="U112" s="25"/>
      <c r="V112" s="25"/>
      <c r="W112" s="31"/>
    </row>
    <row r="113" spans="1:23" x14ac:dyDescent="0.25">
      <c r="A113" s="17"/>
      <c r="B113" s="17"/>
      <c r="C113" s="18"/>
      <c r="D113" s="19"/>
      <c r="E113" s="17"/>
      <c r="F113" s="17"/>
      <c r="G113" s="19"/>
      <c r="H113" s="19"/>
      <c r="I113" s="20"/>
      <c r="J113" s="19"/>
      <c r="K113" s="19"/>
      <c r="L113" s="68"/>
      <c r="M113" s="68"/>
      <c r="N113" s="63"/>
      <c r="O113" s="21"/>
      <c r="P113" s="22"/>
      <c r="Q113" s="44"/>
      <c r="R113" s="17"/>
      <c r="S113" s="19"/>
      <c r="T113" s="17"/>
      <c r="U113" s="17"/>
      <c r="V113" s="17"/>
      <c r="W113" s="17"/>
    </row>
    <row r="114" spans="1:23" ht="15.75" thickBot="1" x14ac:dyDescent="0.3">
      <c r="A114" s="17" t="s">
        <v>379</v>
      </c>
      <c r="B114" s="17"/>
      <c r="C114" s="18"/>
      <c r="D114" s="19"/>
      <c r="E114" s="17"/>
      <c r="F114" s="17"/>
      <c r="G114" s="19"/>
      <c r="H114" s="19"/>
      <c r="I114" s="20"/>
      <c r="J114" s="19"/>
      <c r="K114" s="19"/>
      <c r="L114" s="68"/>
      <c r="M114" s="68"/>
      <c r="N114" s="63"/>
      <c r="O114" s="21"/>
      <c r="P114" s="22"/>
      <c r="Q114" s="44"/>
      <c r="R114" s="17"/>
      <c r="S114" s="19"/>
      <c r="T114" s="17"/>
      <c r="U114" s="17"/>
      <c r="V114" s="17"/>
      <c r="W114" s="17"/>
    </row>
    <row r="115" spans="1:23" x14ac:dyDescent="0.25">
      <c r="A115" s="8" t="s">
        <v>380</v>
      </c>
      <c r="B115" s="9" t="s">
        <v>381</v>
      </c>
      <c r="C115" s="10">
        <v>45121</v>
      </c>
      <c r="D115" s="11">
        <v>353900</v>
      </c>
      <c r="E115" s="9" t="s">
        <v>36</v>
      </c>
      <c r="F115" s="9" t="s">
        <v>26</v>
      </c>
      <c r="G115" s="11">
        <v>353900</v>
      </c>
      <c r="H115" s="11">
        <v>173360</v>
      </c>
      <c r="I115" s="12">
        <f>H115/G115*100</f>
        <v>48.985589149477256</v>
      </c>
      <c r="J115" s="11">
        <v>346712</v>
      </c>
      <c r="K115" s="11">
        <v>54500</v>
      </c>
      <c r="L115" s="67">
        <f>G115-K115</f>
        <v>299400</v>
      </c>
      <c r="M115" s="67">
        <v>231914</v>
      </c>
      <c r="N115" s="62">
        <f>L115/M115</f>
        <v>1.2909958001673034</v>
      </c>
      <c r="O115" s="13">
        <v>2113</v>
      </c>
      <c r="P115" s="14">
        <f>L115/O115</f>
        <v>141.69427354472313</v>
      </c>
      <c r="Q115" s="43" t="s">
        <v>382</v>
      </c>
      <c r="R115" s="9" t="s">
        <v>28</v>
      </c>
      <c r="S115" s="11">
        <v>54500</v>
      </c>
      <c r="T115" s="9" t="s">
        <v>383</v>
      </c>
      <c r="U115" s="9" t="s">
        <v>125</v>
      </c>
      <c r="V115" s="9">
        <v>60</v>
      </c>
      <c r="W115" s="15" t="s">
        <v>31</v>
      </c>
    </row>
    <row r="116" spans="1:23" x14ac:dyDescent="0.25">
      <c r="A116" s="16" t="s">
        <v>384</v>
      </c>
      <c r="B116" s="17" t="s">
        <v>385</v>
      </c>
      <c r="C116" s="18">
        <v>45355</v>
      </c>
      <c r="D116" s="19">
        <v>290000</v>
      </c>
      <c r="E116" s="17" t="s">
        <v>36</v>
      </c>
      <c r="F116" s="17" t="s">
        <v>26</v>
      </c>
      <c r="G116" s="19">
        <v>290000</v>
      </c>
      <c r="H116" s="19">
        <v>163120</v>
      </c>
      <c r="I116" s="20">
        <f>H116/G116*100</f>
        <v>56.248275862068965</v>
      </c>
      <c r="J116" s="19">
        <v>326239</v>
      </c>
      <c r="K116" s="19">
        <v>54500</v>
      </c>
      <c r="L116" s="68">
        <f>G116-K116</f>
        <v>235500</v>
      </c>
      <c r="M116" s="68">
        <v>215665</v>
      </c>
      <c r="N116" s="63">
        <f>L116/M116</f>
        <v>1.0919713444462475</v>
      </c>
      <c r="O116" s="21">
        <v>2113</v>
      </c>
      <c r="P116" s="22">
        <f>L116/O116</f>
        <v>111.4529105537151</v>
      </c>
      <c r="Q116" s="44" t="s">
        <v>382</v>
      </c>
      <c r="R116" s="17" t="s">
        <v>28</v>
      </c>
      <c r="S116" s="19">
        <v>54500</v>
      </c>
      <c r="T116" s="17" t="s">
        <v>383</v>
      </c>
      <c r="U116" s="17" t="s">
        <v>125</v>
      </c>
      <c r="V116" s="17">
        <v>58</v>
      </c>
      <c r="W116" s="23" t="s">
        <v>31</v>
      </c>
    </row>
    <row r="117" spans="1:23" x14ac:dyDescent="0.25">
      <c r="A117" s="16" t="s">
        <v>386</v>
      </c>
      <c r="B117" s="17" t="s">
        <v>387</v>
      </c>
      <c r="C117" s="18">
        <v>45383</v>
      </c>
      <c r="D117" s="19">
        <v>260000</v>
      </c>
      <c r="E117" s="17" t="s">
        <v>25</v>
      </c>
      <c r="F117" s="17" t="s">
        <v>26</v>
      </c>
      <c r="G117" s="19">
        <v>260000</v>
      </c>
      <c r="H117" s="19">
        <v>174630</v>
      </c>
      <c r="I117" s="20">
        <f>H117/G117*100</f>
        <v>67.16538461538461</v>
      </c>
      <c r="J117" s="19">
        <v>349267</v>
      </c>
      <c r="K117" s="19">
        <v>54500</v>
      </c>
      <c r="L117" s="68">
        <f>G117-K117</f>
        <v>205500</v>
      </c>
      <c r="M117" s="68">
        <v>233942</v>
      </c>
      <c r="N117" s="63">
        <f>L117/M117</f>
        <v>0.87842285694744848</v>
      </c>
      <c r="O117" s="21">
        <v>2139</v>
      </c>
      <c r="P117" s="22">
        <f>L117/O117</f>
        <v>96.072931276297339</v>
      </c>
      <c r="Q117" s="44" t="s">
        <v>382</v>
      </c>
      <c r="R117" s="17" t="s">
        <v>28</v>
      </c>
      <c r="S117" s="19">
        <v>54500</v>
      </c>
      <c r="T117" s="17" t="s">
        <v>383</v>
      </c>
      <c r="U117" s="17" t="s">
        <v>125</v>
      </c>
      <c r="V117" s="17">
        <v>61</v>
      </c>
      <c r="W117" s="23" t="s">
        <v>31</v>
      </c>
    </row>
    <row r="118" spans="1:23" x14ac:dyDescent="0.25">
      <c r="A118" s="16" t="s">
        <v>386</v>
      </c>
      <c r="B118" s="17" t="s">
        <v>387</v>
      </c>
      <c r="C118" s="18">
        <v>45394</v>
      </c>
      <c r="D118" s="19">
        <v>320000</v>
      </c>
      <c r="E118" s="17" t="s">
        <v>25</v>
      </c>
      <c r="F118" s="17" t="s">
        <v>26</v>
      </c>
      <c r="G118" s="19">
        <v>320000</v>
      </c>
      <c r="H118" s="19">
        <v>174630</v>
      </c>
      <c r="I118" s="20">
        <f>H118/G118*100</f>
        <v>54.571875000000006</v>
      </c>
      <c r="J118" s="19">
        <v>349267</v>
      </c>
      <c r="K118" s="19">
        <v>54500</v>
      </c>
      <c r="L118" s="68">
        <f>G118-K118</f>
        <v>265500</v>
      </c>
      <c r="M118" s="68">
        <v>233942</v>
      </c>
      <c r="N118" s="63">
        <f>L118/M118</f>
        <v>1.1348966837934189</v>
      </c>
      <c r="O118" s="21">
        <v>2139</v>
      </c>
      <c r="P118" s="22">
        <f>L118/O118</f>
        <v>124.1234221598878</v>
      </c>
      <c r="Q118" s="44" t="s">
        <v>382</v>
      </c>
      <c r="R118" s="17" t="s">
        <v>28</v>
      </c>
      <c r="S118" s="19">
        <v>54500</v>
      </c>
      <c r="T118" s="17" t="s">
        <v>383</v>
      </c>
      <c r="U118" s="17" t="s">
        <v>125</v>
      </c>
      <c r="V118" s="17">
        <v>61</v>
      </c>
      <c r="W118" s="23" t="s">
        <v>31</v>
      </c>
    </row>
    <row r="119" spans="1:23" ht="15.75" thickBot="1" x14ac:dyDescent="0.3">
      <c r="A119" s="24"/>
      <c r="B119" s="25"/>
      <c r="C119" s="26"/>
      <c r="D119" s="27"/>
      <c r="E119" s="25"/>
      <c r="F119" s="25"/>
      <c r="G119" s="27"/>
      <c r="H119" s="27"/>
      <c r="I119" s="28"/>
      <c r="J119" s="27"/>
      <c r="K119" s="27"/>
      <c r="L119" s="69">
        <f>SUM(L115:L118)</f>
        <v>1005900</v>
      </c>
      <c r="M119" s="69">
        <f>SUM(M115:M118)</f>
        <v>915463</v>
      </c>
      <c r="N119" s="64">
        <f>L119/M119</f>
        <v>1.098788263425174</v>
      </c>
      <c r="O119" s="29"/>
      <c r="P119" s="30"/>
      <c r="Q119" s="45"/>
      <c r="R119" s="25"/>
      <c r="S119" s="27"/>
      <c r="T119" s="25"/>
      <c r="U119" s="25"/>
      <c r="V119" s="25"/>
      <c r="W119" s="31"/>
    </row>
    <row r="120" spans="1:23" x14ac:dyDescent="0.25">
      <c r="A120" s="17"/>
      <c r="B120" s="17"/>
      <c r="C120" s="18"/>
      <c r="D120" s="19"/>
      <c r="E120" s="17"/>
      <c r="F120" s="17"/>
      <c r="G120" s="19"/>
      <c r="H120" s="19"/>
      <c r="I120" s="20"/>
      <c r="J120" s="19"/>
      <c r="K120" s="19"/>
      <c r="L120" s="68"/>
      <c r="M120" s="68"/>
      <c r="N120" s="63"/>
      <c r="O120" s="21"/>
      <c r="P120" s="22"/>
      <c r="Q120" s="44"/>
      <c r="R120" s="17"/>
      <c r="S120" s="19"/>
      <c r="T120" s="17"/>
      <c r="U120" s="17"/>
      <c r="V120" s="17"/>
      <c r="W120" s="17"/>
    </row>
    <row r="121" spans="1:23" ht="15.75" thickBot="1" x14ac:dyDescent="0.3">
      <c r="A121" s="41" t="s">
        <v>388</v>
      </c>
      <c r="B121" s="17"/>
      <c r="C121" s="18"/>
      <c r="D121" s="19"/>
      <c r="E121" s="17"/>
      <c r="F121" s="17"/>
      <c r="G121" s="19"/>
      <c r="H121" s="19"/>
      <c r="I121" s="20"/>
      <c r="J121" s="19"/>
      <c r="K121" s="19"/>
      <c r="L121" s="68"/>
      <c r="M121" s="68"/>
      <c r="N121" s="63"/>
      <c r="O121" s="21"/>
      <c r="P121" s="22"/>
      <c r="Q121" s="44"/>
      <c r="R121" s="17"/>
      <c r="S121" s="19"/>
      <c r="T121" s="17"/>
      <c r="U121" s="17"/>
      <c r="V121" s="17"/>
      <c r="W121" s="17"/>
    </row>
    <row r="122" spans="1:23" x14ac:dyDescent="0.25">
      <c r="A122" s="8" t="s">
        <v>389</v>
      </c>
      <c r="B122" s="9" t="s">
        <v>390</v>
      </c>
      <c r="C122" s="10">
        <v>45120</v>
      </c>
      <c r="D122" s="11">
        <v>120000</v>
      </c>
      <c r="E122" s="9" t="s">
        <v>36</v>
      </c>
      <c r="F122" s="9" t="s">
        <v>26</v>
      </c>
      <c r="G122" s="11">
        <v>120000</v>
      </c>
      <c r="H122" s="11">
        <v>58750</v>
      </c>
      <c r="I122" s="12">
        <f t="shared" ref="I122:I129" si="17">H122/G122*100</f>
        <v>48.958333333333329</v>
      </c>
      <c r="J122" s="11">
        <v>117491</v>
      </c>
      <c r="K122" s="11">
        <v>35000</v>
      </c>
      <c r="L122" s="67">
        <f t="shared" ref="L122:L129" si="18">G122-K122</f>
        <v>85000</v>
      </c>
      <c r="M122" s="67">
        <v>93739</v>
      </c>
      <c r="N122" s="62">
        <f t="shared" ref="N122:N130" si="19">L122/M122</f>
        <v>0.90677306137253433</v>
      </c>
      <c r="O122" s="13">
        <v>875</v>
      </c>
      <c r="P122" s="14">
        <f t="shared" ref="P122:P129" si="20">L122/O122</f>
        <v>97.142857142857139</v>
      </c>
      <c r="Q122" s="43" t="s">
        <v>391</v>
      </c>
      <c r="R122" s="9" t="s">
        <v>28</v>
      </c>
      <c r="S122" s="11">
        <v>35000</v>
      </c>
      <c r="T122" s="9" t="s">
        <v>392</v>
      </c>
      <c r="U122" s="9" t="s">
        <v>125</v>
      </c>
      <c r="V122" s="9">
        <v>55</v>
      </c>
      <c r="W122" s="15" t="s">
        <v>31</v>
      </c>
    </row>
    <row r="123" spans="1:23" x14ac:dyDescent="0.25">
      <c r="A123" s="16" t="s">
        <v>393</v>
      </c>
      <c r="B123" s="17" t="s">
        <v>394</v>
      </c>
      <c r="C123" s="18">
        <v>45359</v>
      </c>
      <c r="D123" s="19">
        <v>107200</v>
      </c>
      <c r="E123" s="17" t="s">
        <v>36</v>
      </c>
      <c r="F123" s="17" t="s">
        <v>26</v>
      </c>
      <c r="G123" s="19">
        <v>107200</v>
      </c>
      <c r="H123" s="19">
        <v>63220</v>
      </c>
      <c r="I123" s="20">
        <f t="shared" si="17"/>
        <v>58.973880597014926</v>
      </c>
      <c r="J123" s="19">
        <v>126441</v>
      </c>
      <c r="K123" s="19">
        <v>35000</v>
      </c>
      <c r="L123" s="68">
        <f t="shared" si="18"/>
        <v>72200</v>
      </c>
      <c r="M123" s="68">
        <v>103910</v>
      </c>
      <c r="N123" s="63">
        <f t="shared" si="19"/>
        <v>0.69483206621114424</v>
      </c>
      <c r="O123" s="21">
        <v>875</v>
      </c>
      <c r="P123" s="22">
        <f t="shared" si="20"/>
        <v>82.51428571428572</v>
      </c>
      <c r="Q123" s="44" t="s">
        <v>391</v>
      </c>
      <c r="R123" s="17" t="s">
        <v>28</v>
      </c>
      <c r="S123" s="19">
        <v>35000</v>
      </c>
      <c r="T123" s="17" t="s">
        <v>392</v>
      </c>
      <c r="U123" s="17" t="s">
        <v>125</v>
      </c>
      <c r="V123" s="17">
        <v>61</v>
      </c>
      <c r="W123" s="23" t="s">
        <v>31</v>
      </c>
    </row>
    <row r="124" spans="1:23" x14ac:dyDescent="0.25">
      <c r="A124" s="16" t="s">
        <v>393</v>
      </c>
      <c r="B124" s="17" t="s">
        <v>394</v>
      </c>
      <c r="C124" s="18">
        <v>45575</v>
      </c>
      <c r="D124" s="19">
        <v>139500</v>
      </c>
      <c r="E124" s="17" t="s">
        <v>36</v>
      </c>
      <c r="F124" s="17" t="s">
        <v>26</v>
      </c>
      <c r="G124" s="19">
        <v>139500</v>
      </c>
      <c r="H124" s="19">
        <v>63220</v>
      </c>
      <c r="I124" s="20">
        <f t="shared" si="17"/>
        <v>45.318996415770606</v>
      </c>
      <c r="J124" s="19">
        <v>126441</v>
      </c>
      <c r="K124" s="19">
        <v>35000</v>
      </c>
      <c r="L124" s="68">
        <f t="shared" si="18"/>
        <v>104500</v>
      </c>
      <c r="M124" s="68">
        <v>103910</v>
      </c>
      <c r="N124" s="63">
        <f t="shared" si="19"/>
        <v>1.0056779905687614</v>
      </c>
      <c r="O124" s="21">
        <v>875</v>
      </c>
      <c r="P124" s="22">
        <f t="shared" si="20"/>
        <v>119.42857142857143</v>
      </c>
      <c r="Q124" s="44" t="s">
        <v>391</v>
      </c>
      <c r="R124" s="17" t="s">
        <v>28</v>
      </c>
      <c r="S124" s="19">
        <v>35000</v>
      </c>
      <c r="T124" s="17" t="s">
        <v>392</v>
      </c>
      <c r="U124" s="17" t="s">
        <v>125</v>
      </c>
      <c r="V124" s="17">
        <v>61</v>
      </c>
      <c r="W124" s="23" t="s">
        <v>31</v>
      </c>
    </row>
    <row r="125" spans="1:23" x14ac:dyDescent="0.25">
      <c r="A125" s="16" t="s">
        <v>395</v>
      </c>
      <c r="B125" s="17" t="s">
        <v>396</v>
      </c>
      <c r="C125" s="18">
        <v>45114</v>
      </c>
      <c r="D125" s="19">
        <v>115000</v>
      </c>
      <c r="E125" s="17" t="s">
        <v>36</v>
      </c>
      <c r="F125" s="17" t="s">
        <v>26</v>
      </c>
      <c r="G125" s="19">
        <v>115000</v>
      </c>
      <c r="H125" s="19">
        <v>58750</v>
      </c>
      <c r="I125" s="20">
        <f t="shared" si="17"/>
        <v>51.086956521739133</v>
      </c>
      <c r="J125" s="19">
        <v>117491</v>
      </c>
      <c r="K125" s="19">
        <v>35000</v>
      </c>
      <c r="L125" s="68">
        <f t="shared" si="18"/>
        <v>80000</v>
      </c>
      <c r="M125" s="68">
        <v>93739</v>
      </c>
      <c r="N125" s="63">
        <f t="shared" si="19"/>
        <v>0.8534334695270912</v>
      </c>
      <c r="O125" s="21">
        <v>875</v>
      </c>
      <c r="P125" s="22">
        <f t="shared" si="20"/>
        <v>91.428571428571431</v>
      </c>
      <c r="Q125" s="44" t="s">
        <v>391</v>
      </c>
      <c r="R125" s="17" t="s">
        <v>28</v>
      </c>
      <c r="S125" s="19">
        <v>35000</v>
      </c>
      <c r="T125" s="17" t="s">
        <v>392</v>
      </c>
      <c r="U125" s="17" t="s">
        <v>125</v>
      </c>
      <c r="V125" s="17">
        <v>55</v>
      </c>
      <c r="W125" s="23" t="s">
        <v>31</v>
      </c>
    </row>
    <row r="126" spans="1:23" x14ac:dyDescent="0.25">
      <c r="A126" s="16" t="s">
        <v>397</v>
      </c>
      <c r="B126" s="17" t="s">
        <v>398</v>
      </c>
      <c r="C126" s="18">
        <v>45162</v>
      </c>
      <c r="D126" s="19">
        <v>125000</v>
      </c>
      <c r="E126" s="17" t="s">
        <v>36</v>
      </c>
      <c r="F126" s="17" t="s">
        <v>26</v>
      </c>
      <c r="G126" s="19">
        <v>125000</v>
      </c>
      <c r="H126" s="19">
        <v>58750</v>
      </c>
      <c r="I126" s="20">
        <f t="shared" si="17"/>
        <v>47</v>
      </c>
      <c r="J126" s="19">
        <v>117491</v>
      </c>
      <c r="K126" s="19">
        <v>35000</v>
      </c>
      <c r="L126" s="68">
        <f t="shared" si="18"/>
        <v>90000</v>
      </c>
      <c r="M126" s="68">
        <v>93739</v>
      </c>
      <c r="N126" s="63">
        <f t="shared" si="19"/>
        <v>0.96011265321797756</v>
      </c>
      <c r="O126" s="21">
        <v>875</v>
      </c>
      <c r="P126" s="22">
        <f t="shared" si="20"/>
        <v>102.85714285714286</v>
      </c>
      <c r="Q126" s="44" t="s">
        <v>391</v>
      </c>
      <c r="R126" s="17" t="s">
        <v>28</v>
      </c>
      <c r="S126" s="19">
        <v>35000</v>
      </c>
      <c r="T126" s="17" t="s">
        <v>392</v>
      </c>
      <c r="U126" s="17" t="s">
        <v>125</v>
      </c>
      <c r="V126" s="17">
        <v>55</v>
      </c>
      <c r="W126" s="23" t="s">
        <v>31</v>
      </c>
    </row>
    <row r="127" spans="1:23" x14ac:dyDescent="0.25">
      <c r="A127" s="16" t="s">
        <v>399</v>
      </c>
      <c r="B127" s="17" t="s">
        <v>400</v>
      </c>
      <c r="C127" s="18">
        <v>45100</v>
      </c>
      <c r="D127" s="19">
        <v>125000</v>
      </c>
      <c r="E127" s="17" t="s">
        <v>36</v>
      </c>
      <c r="F127" s="17" t="s">
        <v>26</v>
      </c>
      <c r="G127" s="19">
        <v>125000</v>
      </c>
      <c r="H127" s="19">
        <v>58750</v>
      </c>
      <c r="I127" s="20">
        <f t="shared" si="17"/>
        <v>47</v>
      </c>
      <c r="J127" s="19">
        <v>117491</v>
      </c>
      <c r="K127" s="19">
        <v>35000</v>
      </c>
      <c r="L127" s="68">
        <f t="shared" si="18"/>
        <v>90000</v>
      </c>
      <c r="M127" s="68">
        <v>93739</v>
      </c>
      <c r="N127" s="63">
        <f t="shared" si="19"/>
        <v>0.96011265321797756</v>
      </c>
      <c r="O127" s="21">
        <v>875</v>
      </c>
      <c r="P127" s="22">
        <f t="shared" si="20"/>
        <v>102.85714285714286</v>
      </c>
      <c r="Q127" s="44" t="s">
        <v>391</v>
      </c>
      <c r="R127" s="17" t="s">
        <v>28</v>
      </c>
      <c r="S127" s="19">
        <v>35000</v>
      </c>
      <c r="T127" s="17" t="s">
        <v>392</v>
      </c>
      <c r="U127" s="17" t="s">
        <v>125</v>
      </c>
      <c r="V127" s="17">
        <v>55</v>
      </c>
      <c r="W127" s="23" t="s">
        <v>31</v>
      </c>
    </row>
    <row r="128" spans="1:23" x14ac:dyDescent="0.25">
      <c r="A128" s="16" t="s">
        <v>401</v>
      </c>
      <c r="B128" s="17" t="s">
        <v>402</v>
      </c>
      <c r="C128" s="18">
        <v>45670</v>
      </c>
      <c r="D128" s="19">
        <v>139000</v>
      </c>
      <c r="E128" s="17" t="s">
        <v>36</v>
      </c>
      <c r="F128" s="17" t="s">
        <v>26</v>
      </c>
      <c r="G128" s="19">
        <v>139000</v>
      </c>
      <c r="H128" s="19">
        <v>58750</v>
      </c>
      <c r="I128" s="20">
        <f t="shared" si="17"/>
        <v>42.266187050359711</v>
      </c>
      <c r="J128" s="19">
        <v>117491</v>
      </c>
      <c r="K128" s="19">
        <v>35000</v>
      </c>
      <c r="L128" s="68">
        <f t="shared" si="18"/>
        <v>104000</v>
      </c>
      <c r="M128" s="68">
        <v>93739</v>
      </c>
      <c r="N128" s="63">
        <f t="shared" si="19"/>
        <v>1.1094635103852186</v>
      </c>
      <c r="O128" s="21">
        <v>875</v>
      </c>
      <c r="P128" s="22">
        <f t="shared" si="20"/>
        <v>118.85714285714286</v>
      </c>
      <c r="Q128" s="44" t="s">
        <v>391</v>
      </c>
      <c r="R128" s="17" t="s">
        <v>28</v>
      </c>
      <c r="S128" s="19">
        <v>35000</v>
      </c>
      <c r="T128" s="17" t="s">
        <v>392</v>
      </c>
      <c r="U128" s="17" t="s">
        <v>125</v>
      </c>
      <c r="V128" s="17">
        <v>55</v>
      </c>
      <c r="W128" s="23" t="s">
        <v>31</v>
      </c>
    </row>
    <row r="129" spans="1:23" x14ac:dyDescent="0.25">
      <c r="A129" s="16" t="s">
        <v>403</v>
      </c>
      <c r="B129" s="17" t="s">
        <v>404</v>
      </c>
      <c r="C129" s="18">
        <v>45635</v>
      </c>
      <c r="D129" s="19">
        <v>118000</v>
      </c>
      <c r="E129" s="17" t="s">
        <v>25</v>
      </c>
      <c r="F129" s="17" t="s">
        <v>26</v>
      </c>
      <c r="G129" s="19">
        <v>118000</v>
      </c>
      <c r="H129" s="19">
        <v>58750</v>
      </c>
      <c r="I129" s="20">
        <f t="shared" si="17"/>
        <v>49.788135593220339</v>
      </c>
      <c r="J129" s="19">
        <v>117491</v>
      </c>
      <c r="K129" s="19">
        <v>35000</v>
      </c>
      <c r="L129" s="68">
        <f t="shared" si="18"/>
        <v>83000</v>
      </c>
      <c r="M129" s="68">
        <v>93739</v>
      </c>
      <c r="N129" s="63">
        <f t="shared" si="19"/>
        <v>0.88543722463435715</v>
      </c>
      <c r="O129" s="21">
        <v>875</v>
      </c>
      <c r="P129" s="22">
        <f t="shared" si="20"/>
        <v>94.857142857142861</v>
      </c>
      <c r="Q129" s="44" t="s">
        <v>391</v>
      </c>
      <c r="R129" s="17" t="s">
        <v>28</v>
      </c>
      <c r="S129" s="19">
        <v>35000</v>
      </c>
      <c r="T129" s="17" t="s">
        <v>392</v>
      </c>
      <c r="U129" s="17" t="s">
        <v>125</v>
      </c>
      <c r="V129" s="17">
        <v>55</v>
      </c>
      <c r="W129" s="23" t="s">
        <v>31</v>
      </c>
    </row>
    <row r="130" spans="1:23" ht="15.75" thickBot="1" x14ac:dyDescent="0.3">
      <c r="A130" s="38"/>
      <c r="B130" s="32"/>
      <c r="C130" s="33"/>
      <c r="D130" s="34"/>
      <c r="E130" s="32"/>
      <c r="F130" s="32"/>
      <c r="G130" s="34"/>
      <c r="H130" s="34"/>
      <c r="I130" s="35"/>
      <c r="J130" s="34"/>
      <c r="K130" s="34"/>
      <c r="L130" s="70">
        <f>SUM(L122:L129)</f>
        <v>708700</v>
      </c>
      <c r="M130" s="70">
        <f>SUM(M122:M129)</f>
        <v>770254</v>
      </c>
      <c r="N130" s="65">
        <f t="shared" si="19"/>
        <v>0.92008610146782754</v>
      </c>
      <c r="O130" s="36"/>
      <c r="P130" s="37"/>
      <c r="Q130" s="46"/>
      <c r="R130" s="32"/>
      <c r="S130" s="34"/>
      <c r="T130" s="32"/>
      <c r="U130" s="32"/>
      <c r="V130" s="32"/>
      <c r="W130" s="39"/>
    </row>
    <row r="131" spans="1:23" ht="15.75" thickTop="1" x14ac:dyDescent="0.25">
      <c r="A131" s="16"/>
      <c r="B131" s="17"/>
      <c r="C131" s="18"/>
      <c r="D131" s="19"/>
      <c r="E131" s="17"/>
      <c r="F131" s="17"/>
      <c r="G131" s="19"/>
      <c r="H131" s="19"/>
      <c r="I131" s="20"/>
      <c r="J131" s="19"/>
      <c r="K131" s="19"/>
      <c r="L131" s="68"/>
      <c r="M131" s="68"/>
      <c r="N131" s="63"/>
      <c r="O131" s="21"/>
      <c r="P131" s="22"/>
      <c r="Q131" s="44"/>
      <c r="R131" s="17"/>
      <c r="S131" s="19"/>
      <c r="T131" s="17"/>
      <c r="U131" s="17"/>
      <c r="V131" s="17"/>
      <c r="W131" s="23"/>
    </row>
    <row r="132" spans="1:23" ht="15.75" thickBot="1" x14ac:dyDescent="0.3">
      <c r="A132" s="40" t="s">
        <v>405</v>
      </c>
      <c r="B132" s="17"/>
      <c r="C132" s="18"/>
      <c r="D132" s="19"/>
      <c r="E132" s="17"/>
      <c r="F132" s="17"/>
      <c r="G132" s="19"/>
      <c r="H132" s="19"/>
      <c r="I132" s="20"/>
      <c r="J132" s="19"/>
      <c r="K132" s="19"/>
      <c r="L132" s="68"/>
      <c r="M132" s="68"/>
      <c r="N132" s="63"/>
      <c r="O132" s="21"/>
      <c r="P132" s="22"/>
      <c r="Q132" s="44"/>
      <c r="R132" s="17"/>
      <c r="S132" s="19"/>
      <c r="T132" s="17"/>
      <c r="U132" s="17"/>
      <c r="V132" s="17"/>
      <c r="W132" s="23"/>
    </row>
    <row r="133" spans="1:23" x14ac:dyDescent="0.25">
      <c r="A133" s="8" t="s">
        <v>406</v>
      </c>
      <c r="B133" s="9" t="s">
        <v>407</v>
      </c>
      <c r="C133" s="10">
        <v>45744</v>
      </c>
      <c r="D133" s="11">
        <v>146000</v>
      </c>
      <c r="E133" s="9" t="s">
        <v>36</v>
      </c>
      <c r="F133" s="9" t="s">
        <v>26</v>
      </c>
      <c r="G133" s="11">
        <v>146000</v>
      </c>
      <c r="H133" s="11">
        <v>76390</v>
      </c>
      <c r="I133" s="12">
        <f t="shared" ref="I133:I147" si="21">H133/G133*100</f>
        <v>52.321917808219176</v>
      </c>
      <c r="J133" s="11">
        <v>152771</v>
      </c>
      <c r="K133" s="11">
        <v>35000</v>
      </c>
      <c r="L133" s="67">
        <f t="shared" ref="L133:L147" si="22">G133-K133</f>
        <v>111000</v>
      </c>
      <c r="M133" s="67">
        <v>112162</v>
      </c>
      <c r="N133" s="62">
        <f t="shared" ref="N133:N148" si="23">L133/M133</f>
        <v>0.98963998502166506</v>
      </c>
      <c r="O133" s="13">
        <v>1039</v>
      </c>
      <c r="P133" s="14">
        <f t="shared" ref="P133:P147" si="24">L133/O133</f>
        <v>106.8334937439846</v>
      </c>
      <c r="Q133" s="43" t="s">
        <v>391</v>
      </c>
      <c r="R133" s="9" t="s">
        <v>97</v>
      </c>
      <c r="S133" s="11">
        <v>35000</v>
      </c>
      <c r="T133" s="9" t="s">
        <v>392</v>
      </c>
      <c r="U133" s="9" t="s">
        <v>125</v>
      </c>
      <c r="V133" s="9">
        <v>56</v>
      </c>
      <c r="W133" s="15" t="s">
        <v>31</v>
      </c>
    </row>
    <row r="134" spans="1:23" x14ac:dyDescent="0.25">
      <c r="A134" s="16" t="s">
        <v>408</v>
      </c>
      <c r="B134" s="17" t="s">
        <v>409</v>
      </c>
      <c r="C134" s="18">
        <v>45482</v>
      </c>
      <c r="D134" s="19">
        <v>133000</v>
      </c>
      <c r="E134" s="17" t="s">
        <v>25</v>
      </c>
      <c r="F134" s="17" t="s">
        <v>26</v>
      </c>
      <c r="G134" s="19">
        <v>133000</v>
      </c>
      <c r="H134" s="19">
        <v>70770</v>
      </c>
      <c r="I134" s="20">
        <f t="shared" si="21"/>
        <v>53.210526315789473</v>
      </c>
      <c r="J134" s="19">
        <v>141542</v>
      </c>
      <c r="K134" s="19">
        <v>35000</v>
      </c>
      <c r="L134" s="68">
        <f t="shared" si="22"/>
        <v>98000</v>
      </c>
      <c r="M134" s="68">
        <v>101468</v>
      </c>
      <c r="N134" s="63">
        <f t="shared" si="23"/>
        <v>0.96582173690227457</v>
      </c>
      <c r="O134" s="21">
        <v>909</v>
      </c>
      <c r="P134" s="22">
        <f t="shared" si="24"/>
        <v>107.81078107810781</v>
      </c>
      <c r="Q134" s="44" t="s">
        <v>391</v>
      </c>
      <c r="R134" s="17" t="s">
        <v>97</v>
      </c>
      <c r="S134" s="19">
        <v>35000</v>
      </c>
      <c r="T134" s="17" t="s">
        <v>392</v>
      </c>
      <c r="U134" s="17" t="s">
        <v>125</v>
      </c>
      <c r="V134" s="17">
        <v>56</v>
      </c>
      <c r="W134" s="23" t="s">
        <v>31</v>
      </c>
    </row>
    <row r="135" spans="1:23" x14ac:dyDescent="0.25">
      <c r="A135" s="16" t="s">
        <v>410</v>
      </c>
      <c r="B135" s="17" t="s">
        <v>411</v>
      </c>
      <c r="C135" s="18">
        <v>45203</v>
      </c>
      <c r="D135" s="19">
        <v>153000</v>
      </c>
      <c r="E135" s="17" t="s">
        <v>36</v>
      </c>
      <c r="F135" s="17" t="s">
        <v>26</v>
      </c>
      <c r="G135" s="19">
        <v>153000</v>
      </c>
      <c r="H135" s="19">
        <v>70770</v>
      </c>
      <c r="I135" s="20">
        <f t="shared" si="21"/>
        <v>46.254901960784309</v>
      </c>
      <c r="J135" s="19">
        <v>141539</v>
      </c>
      <c r="K135" s="19">
        <v>35000</v>
      </c>
      <c r="L135" s="68">
        <f t="shared" si="22"/>
        <v>118000</v>
      </c>
      <c r="M135" s="68">
        <v>101465</v>
      </c>
      <c r="N135" s="63">
        <f t="shared" si="23"/>
        <v>1.1629625979401763</v>
      </c>
      <c r="O135" s="21">
        <v>909</v>
      </c>
      <c r="P135" s="22">
        <f t="shared" si="24"/>
        <v>129.81298129812981</v>
      </c>
      <c r="Q135" s="44" t="s">
        <v>391</v>
      </c>
      <c r="R135" s="17" t="s">
        <v>97</v>
      </c>
      <c r="S135" s="19">
        <v>35000</v>
      </c>
      <c r="T135" s="17" t="s">
        <v>392</v>
      </c>
      <c r="U135" s="17" t="s">
        <v>125</v>
      </c>
      <c r="V135" s="17">
        <v>56</v>
      </c>
      <c r="W135" s="23" t="s">
        <v>31</v>
      </c>
    </row>
    <row r="136" spans="1:23" x14ac:dyDescent="0.25">
      <c r="A136" s="16" t="s">
        <v>412</v>
      </c>
      <c r="B136" s="17" t="s">
        <v>413</v>
      </c>
      <c r="C136" s="18">
        <v>45708</v>
      </c>
      <c r="D136" s="19">
        <v>170000</v>
      </c>
      <c r="E136" s="17" t="s">
        <v>36</v>
      </c>
      <c r="F136" s="17" t="s">
        <v>26</v>
      </c>
      <c r="G136" s="19">
        <v>170000</v>
      </c>
      <c r="H136" s="19">
        <v>70530</v>
      </c>
      <c r="I136" s="20">
        <f t="shared" si="21"/>
        <v>41.488235294117651</v>
      </c>
      <c r="J136" s="19">
        <v>141055</v>
      </c>
      <c r="K136" s="19">
        <v>35000</v>
      </c>
      <c r="L136" s="68">
        <f t="shared" si="22"/>
        <v>135000</v>
      </c>
      <c r="M136" s="68">
        <v>101004</v>
      </c>
      <c r="N136" s="63">
        <f t="shared" si="23"/>
        <v>1.3365807294760603</v>
      </c>
      <c r="O136" s="21">
        <v>909</v>
      </c>
      <c r="P136" s="22">
        <f t="shared" si="24"/>
        <v>148.51485148514851</v>
      </c>
      <c r="Q136" s="44" t="s">
        <v>391</v>
      </c>
      <c r="R136" s="17" t="s">
        <v>97</v>
      </c>
      <c r="S136" s="19">
        <v>35000</v>
      </c>
      <c r="T136" s="17" t="s">
        <v>392</v>
      </c>
      <c r="U136" s="17" t="s">
        <v>125</v>
      </c>
      <c r="V136" s="17">
        <v>56</v>
      </c>
      <c r="W136" s="23" t="s">
        <v>31</v>
      </c>
    </row>
    <row r="137" spans="1:23" x14ac:dyDescent="0.25">
      <c r="A137" s="16" t="s">
        <v>414</v>
      </c>
      <c r="B137" s="17" t="s">
        <v>415</v>
      </c>
      <c r="C137" s="18">
        <v>45562</v>
      </c>
      <c r="D137" s="19">
        <v>164900</v>
      </c>
      <c r="E137" s="17" t="s">
        <v>36</v>
      </c>
      <c r="F137" s="17" t="s">
        <v>26</v>
      </c>
      <c r="G137" s="19">
        <v>164900</v>
      </c>
      <c r="H137" s="19">
        <v>70530</v>
      </c>
      <c r="I137" s="20">
        <f t="shared" si="21"/>
        <v>42.77137659187386</v>
      </c>
      <c r="J137" s="19">
        <v>141055</v>
      </c>
      <c r="K137" s="19">
        <v>35000</v>
      </c>
      <c r="L137" s="68">
        <f t="shared" si="22"/>
        <v>129900</v>
      </c>
      <c r="M137" s="68">
        <v>101004</v>
      </c>
      <c r="N137" s="63">
        <f t="shared" si="23"/>
        <v>1.2860876796958536</v>
      </c>
      <c r="O137" s="21">
        <v>909</v>
      </c>
      <c r="P137" s="22">
        <f t="shared" si="24"/>
        <v>142.9042904290429</v>
      </c>
      <c r="Q137" s="44" t="s">
        <v>391</v>
      </c>
      <c r="R137" s="17" t="s">
        <v>97</v>
      </c>
      <c r="S137" s="19">
        <v>35000</v>
      </c>
      <c r="T137" s="17" t="s">
        <v>392</v>
      </c>
      <c r="U137" s="17" t="s">
        <v>125</v>
      </c>
      <c r="V137" s="17">
        <v>56</v>
      </c>
      <c r="W137" s="23" t="s">
        <v>31</v>
      </c>
    </row>
    <row r="138" spans="1:23" x14ac:dyDescent="0.25">
      <c r="A138" s="16" t="s">
        <v>416</v>
      </c>
      <c r="B138" s="17" t="s">
        <v>417</v>
      </c>
      <c r="C138" s="18">
        <v>45071</v>
      </c>
      <c r="D138" s="19">
        <v>157500</v>
      </c>
      <c r="E138" s="17" t="s">
        <v>36</v>
      </c>
      <c r="F138" s="17" t="s">
        <v>26</v>
      </c>
      <c r="G138" s="19">
        <v>157500</v>
      </c>
      <c r="H138" s="19">
        <v>76630</v>
      </c>
      <c r="I138" s="20">
        <f t="shared" si="21"/>
        <v>48.653968253968252</v>
      </c>
      <c r="J138" s="19">
        <v>153255</v>
      </c>
      <c r="K138" s="19">
        <v>35000</v>
      </c>
      <c r="L138" s="68">
        <f t="shared" si="22"/>
        <v>122500</v>
      </c>
      <c r="M138" s="68">
        <v>112623</v>
      </c>
      <c r="N138" s="63">
        <f t="shared" si="23"/>
        <v>1.0876996705823856</v>
      </c>
      <c r="O138" s="21">
        <v>1039</v>
      </c>
      <c r="P138" s="22">
        <f t="shared" si="24"/>
        <v>117.90182868142445</v>
      </c>
      <c r="Q138" s="44" t="s">
        <v>391</v>
      </c>
      <c r="R138" s="17" t="s">
        <v>97</v>
      </c>
      <c r="S138" s="19">
        <v>35000</v>
      </c>
      <c r="T138" s="17" t="s">
        <v>392</v>
      </c>
      <c r="U138" s="17" t="s">
        <v>125</v>
      </c>
      <c r="V138" s="17">
        <v>56</v>
      </c>
      <c r="W138" s="23" t="s">
        <v>31</v>
      </c>
    </row>
    <row r="139" spans="1:23" x14ac:dyDescent="0.25">
      <c r="A139" s="16" t="s">
        <v>418</v>
      </c>
      <c r="B139" s="17" t="s">
        <v>419</v>
      </c>
      <c r="C139" s="18">
        <v>45090</v>
      </c>
      <c r="D139" s="19">
        <v>150000</v>
      </c>
      <c r="E139" s="17" t="s">
        <v>36</v>
      </c>
      <c r="F139" s="17" t="s">
        <v>26</v>
      </c>
      <c r="G139" s="19">
        <v>150000</v>
      </c>
      <c r="H139" s="19">
        <v>71470</v>
      </c>
      <c r="I139" s="20">
        <f t="shared" si="21"/>
        <v>47.646666666666668</v>
      </c>
      <c r="J139" s="19">
        <v>142938</v>
      </c>
      <c r="K139" s="19">
        <v>35000</v>
      </c>
      <c r="L139" s="68">
        <f t="shared" si="22"/>
        <v>115000</v>
      </c>
      <c r="M139" s="68">
        <v>102798</v>
      </c>
      <c r="N139" s="63">
        <f t="shared" si="23"/>
        <v>1.1186988073697932</v>
      </c>
      <c r="O139" s="21">
        <v>909</v>
      </c>
      <c r="P139" s="22">
        <f t="shared" si="24"/>
        <v>126.51265126512651</v>
      </c>
      <c r="Q139" s="44" t="s">
        <v>391</v>
      </c>
      <c r="R139" s="17" t="s">
        <v>97</v>
      </c>
      <c r="S139" s="19">
        <v>35000</v>
      </c>
      <c r="T139" s="17" t="s">
        <v>392</v>
      </c>
      <c r="U139" s="17" t="s">
        <v>125</v>
      </c>
      <c r="V139" s="17">
        <v>57</v>
      </c>
      <c r="W139" s="23" t="s">
        <v>31</v>
      </c>
    </row>
    <row r="140" spans="1:23" x14ac:dyDescent="0.25">
      <c r="A140" s="16" t="s">
        <v>420</v>
      </c>
      <c r="B140" s="17" t="s">
        <v>421</v>
      </c>
      <c r="C140" s="18">
        <v>45035</v>
      </c>
      <c r="D140" s="19">
        <v>166600</v>
      </c>
      <c r="E140" s="17" t="s">
        <v>36</v>
      </c>
      <c r="F140" s="17" t="s">
        <v>26</v>
      </c>
      <c r="G140" s="19">
        <v>166600</v>
      </c>
      <c r="H140" s="19">
        <v>74820</v>
      </c>
      <c r="I140" s="20">
        <f t="shared" si="21"/>
        <v>44.909963985594239</v>
      </c>
      <c r="J140" s="19">
        <v>149630</v>
      </c>
      <c r="K140" s="19">
        <v>35000</v>
      </c>
      <c r="L140" s="68">
        <f t="shared" si="22"/>
        <v>131600</v>
      </c>
      <c r="M140" s="68">
        <v>109171</v>
      </c>
      <c r="N140" s="63">
        <f t="shared" si="23"/>
        <v>1.2054483333485999</v>
      </c>
      <c r="O140" s="21">
        <v>1006</v>
      </c>
      <c r="P140" s="22">
        <f t="shared" si="24"/>
        <v>130.81510934393637</v>
      </c>
      <c r="Q140" s="44" t="s">
        <v>391</v>
      </c>
      <c r="R140" s="17" t="s">
        <v>97</v>
      </c>
      <c r="S140" s="19">
        <v>35000</v>
      </c>
      <c r="T140" s="17" t="s">
        <v>392</v>
      </c>
      <c r="U140" s="17" t="s">
        <v>125</v>
      </c>
      <c r="V140" s="17">
        <v>56</v>
      </c>
      <c r="W140" s="23" t="s">
        <v>31</v>
      </c>
    </row>
    <row r="141" spans="1:23" x14ac:dyDescent="0.25">
      <c r="A141" s="16" t="s">
        <v>422</v>
      </c>
      <c r="B141" s="17" t="s">
        <v>423</v>
      </c>
      <c r="C141" s="18">
        <v>45401</v>
      </c>
      <c r="D141" s="19">
        <v>169000</v>
      </c>
      <c r="E141" s="17" t="s">
        <v>25</v>
      </c>
      <c r="F141" s="17" t="s">
        <v>26</v>
      </c>
      <c r="G141" s="19">
        <v>169000</v>
      </c>
      <c r="H141" s="19">
        <v>74820</v>
      </c>
      <c r="I141" s="20">
        <f t="shared" si="21"/>
        <v>44.272189349112431</v>
      </c>
      <c r="J141" s="19">
        <v>149630</v>
      </c>
      <c r="K141" s="19">
        <v>35000</v>
      </c>
      <c r="L141" s="68">
        <f t="shared" si="22"/>
        <v>134000</v>
      </c>
      <c r="M141" s="68">
        <v>109171</v>
      </c>
      <c r="N141" s="63">
        <f t="shared" si="23"/>
        <v>1.2274321935312491</v>
      </c>
      <c r="O141" s="21">
        <v>1006</v>
      </c>
      <c r="P141" s="22">
        <f t="shared" si="24"/>
        <v>133.20079522862824</v>
      </c>
      <c r="Q141" s="44" t="s">
        <v>391</v>
      </c>
      <c r="R141" s="17" t="s">
        <v>97</v>
      </c>
      <c r="S141" s="19">
        <v>35000</v>
      </c>
      <c r="T141" s="17" t="s">
        <v>392</v>
      </c>
      <c r="U141" s="17" t="s">
        <v>125</v>
      </c>
      <c r="V141" s="17">
        <v>56</v>
      </c>
      <c r="W141" s="23" t="s">
        <v>31</v>
      </c>
    </row>
    <row r="142" spans="1:23" x14ac:dyDescent="0.25">
      <c r="A142" s="16" t="s">
        <v>424</v>
      </c>
      <c r="B142" s="17" t="s">
        <v>425</v>
      </c>
      <c r="C142" s="18">
        <v>45296</v>
      </c>
      <c r="D142" s="19">
        <v>120000</v>
      </c>
      <c r="E142" s="17" t="s">
        <v>36</v>
      </c>
      <c r="F142" s="17" t="s">
        <v>26</v>
      </c>
      <c r="G142" s="19">
        <v>120000</v>
      </c>
      <c r="H142" s="19">
        <v>76960</v>
      </c>
      <c r="I142" s="20">
        <f t="shared" si="21"/>
        <v>64.133333333333326</v>
      </c>
      <c r="J142" s="19">
        <v>153913</v>
      </c>
      <c r="K142" s="19">
        <v>35000</v>
      </c>
      <c r="L142" s="68">
        <f t="shared" si="22"/>
        <v>85000</v>
      </c>
      <c r="M142" s="68">
        <v>113250</v>
      </c>
      <c r="N142" s="63">
        <f t="shared" si="23"/>
        <v>0.7505518763796909</v>
      </c>
      <c r="O142" s="21">
        <v>1052</v>
      </c>
      <c r="P142" s="22">
        <f t="shared" si="24"/>
        <v>80.798479087452478</v>
      </c>
      <c r="Q142" s="44" t="s">
        <v>391</v>
      </c>
      <c r="R142" s="17" t="s">
        <v>97</v>
      </c>
      <c r="S142" s="19">
        <v>35000</v>
      </c>
      <c r="T142" s="17" t="s">
        <v>392</v>
      </c>
      <c r="U142" s="17" t="s">
        <v>125</v>
      </c>
      <c r="V142" s="17">
        <v>56</v>
      </c>
      <c r="W142" s="23" t="s">
        <v>31</v>
      </c>
    </row>
    <row r="143" spans="1:23" x14ac:dyDescent="0.25">
      <c r="A143" s="16" t="s">
        <v>426</v>
      </c>
      <c r="B143" s="17" t="s">
        <v>427</v>
      </c>
      <c r="C143" s="18">
        <v>45562</v>
      </c>
      <c r="D143" s="19">
        <v>156400</v>
      </c>
      <c r="E143" s="17" t="s">
        <v>36</v>
      </c>
      <c r="F143" s="17" t="s">
        <v>26</v>
      </c>
      <c r="G143" s="19">
        <v>156400</v>
      </c>
      <c r="H143" s="19">
        <v>75830</v>
      </c>
      <c r="I143" s="20">
        <f t="shared" si="21"/>
        <v>48.484654731457802</v>
      </c>
      <c r="J143" s="19">
        <v>151667</v>
      </c>
      <c r="K143" s="19">
        <v>35000</v>
      </c>
      <c r="L143" s="68">
        <f t="shared" si="22"/>
        <v>121400</v>
      </c>
      <c r="M143" s="68">
        <v>111111</v>
      </c>
      <c r="N143" s="63">
        <f t="shared" si="23"/>
        <v>1.0926010926010925</v>
      </c>
      <c r="O143" s="21">
        <v>1006</v>
      </c>
      <c r="P143" s="22">
        <f t="shared" si="24"/>
        <v>120.67594433399603</v>
      </c>
      <c r="Q143" s="44" t="s">
        <v>391</v>
      </c>
      <c r="R143" s="17" t="s">
        <v>97</v>
      </c>
      <c r="S143" s="19">
        <v>35000</v>
      </c>
      <c r="T143" s="17" t="s">
        <v>392</v>
      </c>
      <c r="U143" s="17" t="s">
        <v>125</v>
      </c>
      <c r="V143" s="17">
        <v>57</v>
      </c>
      <c r="W143" s="23" t="s">
        <v>31</v>
      </c>
    </row>
    <row r="144" spans="1:23" x14ac:dyDescent="0.25">
      <c r="A144" s="16" t="s">
        <v>428</v>
      </c>
      <c r="B144" s="17" t="s">
        <v>429</v>
      </c>
      <c r="C144" s="18">
        <v>45538</v>
      </c>
      <c r="D144" s="19">
        <v>150000</v>
      </c>
      <c r="E144" s="17" t="s">
        <v>36</v>
      </c>
      <c r="F144" s="17" t="s">
        <v>26</v>
      </c>
      <c r="G144" s="19">
        <v>150000</v>
      </c>
      <c r="H144" s="19">
        <v>75960</v>
      </c>
      <c r="I144" s="20">
        <f t="shared" si="21"/>
        <v>50.639999999999993</v>
      </c>
      <c r="J144" s="19">
        <v>151927</v>
      </c>
      <c r="K144" s="19">
        <v>35000</v>
      </c>
      <c r="L144" s="68">
        <f t="shared" si="22"/>
        <v>115000</v>
      </c>
      <c r="M144" s="68">
        <v>111359</v>
      </c>
      <c r="N144" s="63">
        <f t="shared" si="23"/>
        <v>1.0326960551010695</v>
      </c>
      <c r="O144" s="21">
        <v>1023</v>
      </c>
      <c r="P144" s="22">
        <f t="shared" si="24"/>
        <v>112.41446725317694</v>
      </c>
      <c r="Q144" s="44" t="s">
        <v>391</v>
      </c>
      <c r="R144" s="17" t="s">
        <v>97</v>
      </c>
      <c r="S144" s="19">
        <v>35000</v>
      </c>
      <c r="T144" s="17" t="s">
        <v>392</v>
      </c>
      <c r="U144" s="17" t="s">
        <v>125</v>
      </c>
      <c r="V144" s="17">
        <v>56</v>
      </c>
      <c r="W144" s="23" t="s">
        <v>31</v>
      </c>
    </row>
    <row r="145" spans="1:23" x14ac:dyDescent="0.25">
      <c r="A145" s="16" t="s">
        <v>430</v>
      </c>
      <c r="B145" s="17" t="s">
        <v>431</v>
      </c>
      <c r="C145" s="18">
        <v>45209</v>
      </c>
      <c r="D145" s="19">
        <v>150000</v>
      </c>
      <c r="E145" s="17" t="s">
        <v>36</v>
      </c>
      <c r="F145" s="17" t="s">
        <v>26</v>
      </c>
      <c r="G145" s="19">
        <v>150000</v>
      </c>
      <c r="H145" s="19">
        <v>77500</v>
      </c>
      <c r="I145" s="20">
        <f t="shared" si="21"/>
        <v>51.666666666666671</v>
      </c>
      <c r="J145" s="19">
        <v>154993</v>
      </c>
      <c r="K145" s="19">
        <v>35000</v>
      </c>
      <c r="L145" s="68">
        <f t="shared" si="22"/>
        <v>115000</v>
      </c>
      <c r="M145" s="68">
        <v>114279</v>
      </c>
      <c r="N145" s="63">
        <f t="shared" si="23"/>
        <v>1.0063091206608388</v>
      </c>
      <c r="O145" s="21">
        <v>1063</v>
      </c>
      <c r="P145" s="22">
        <f t="shared" si="24"/>
        <v>108.18438381937912</v>
      </c>
      <c r="Q145" s="44" t="s">
        <v>391</v>
      </c>
      <c r="R145" s="17" t="s">
        <v>97</v>
      </c>
      <c r="S145" s="19">
        <v>35000</v>
      </c>
      <c r="T145" s="17" t="s">
        <v>392</v>
      </c>
      <c r="U145" s="17" t="s">
        <v>125</v>
      </c>
      <c r="V145" s="17">
        <v>56</v>
      </c>
      <c r="W145" s="23" t="s">
        <v>31</v>
      </c>
    </row>
    <row r="146" spans="1:23" x14ac:dyDescent="0.25">
      <c r="A146" s="16" t="s">
        <v>432</v>
      </c>
      <c r="B146" s="17" t="s">
        <v>433</v>
      </c>
      <c r="C146" s="18">
        <v>45709</v>
      </c>
      <c r="D146" s="19">
        <v>167000</v>
      </c>
      <c r="E146" s="17" t="s">
        <v>36</v>
      </c>
      <c r="F146" s="17" t="s">
        <v>26</v>
      </c>
      <c r="G146" s="19">
        <v>167000</v>
      </c>
      <c r="H146" s="19">
        <v>77500</v>
      </c>
      <c r="I146" s="20">
        <f t="shared" si="21"/>
        <v>46.407185628742518</v>
      </c>
      <c r="J146" s="19">
        <v>154993</v>
      </c>
      <c r="K146" s="19">
        <v>35000</v>
      </c>
      <c r="L146" s="68">
        <f t="shared" si="22"/>
        <v>132000</v>
      </c>
      <c r="M146" s="68">
        <v>114279</v>
      </c>
      <c r="N146" s="63">
        <f t="shared" si="23"/>
        <v>1.155067860236789</v>
      </c>
      <c r="O146" s="21">
        <v>1063</v>
      </c>
      <c r="P146" s="22">
        <f t="shared" si="24"/>
        <v>124.17685794920038</v>
      </c>
      <c r="Q146" s="44" t="s">
        <v>391</v>
      </c>
      <c r="R146" s="17" t="s">
        <v>97</v>
      </c>
      <c r="S146" s="19">
        <v>35000</v>
      </c>
      <c r="T146" s="17" t="s">
        <v>392</v>
      </c>
      <c r="U146" s="17" t="s">
        <v>125</v>
      </c>
      <c r="V146" s="17">
        <v>56</v>
      </c>
      <c r="W146" s="23" t="s">
        <v>31</v>
      </c>
    </row>
    <row r="147" spans="1:23" x14ac:dyDescent="0.25">
      <c r="A147" s="16" t="s">
        <v>434</v>
      </c>
      <c r="B147" s="17" t="s">
        <v>435</v>
      </c>
      <c r="C147" s="18">
        <v>45054</v>
      </c>
      <c r="D147" s="19">
        <v>167000</v>
      </c>
      <c r="E147" s="17" t="s">
        <v>25</v>
      </c>
      <c r="F147" s="17" t="s">
        <v>26</v>
      </c>
      <c r="G147" s="19">
        <v>167000</v>
      </c>
      <c r="H147" s="19">
        <v>77500</v>
      </c>
      <c r="I147" s="20">
        <f t="shared" si="21"/>
        <v>46.407185628742518</v>
      </c>
      <c r="J147" s="19">
        <v>154993</v>
      </c>
      <c r="K147" s="19">
        <v>35000</v>
      </c>
      <c r="L147" s="68">
        <f t="shared" si="22"/>
        <v>132000</v>
      </c>
      <c r="M147" s="68">
        <v>114279</v>
      </c>
      <c r="N147" s="63">
        <f t="shared" si="23"/>
        <v>1.155067860236789</v>
      </c>
      <c r="O147" s="21">
        <v>1063</v>
      </c>
      <c r="P147" s="22">
        <f t="shared" si="24"/>
        <v>124.17685794920038</v>
      </c>
      <c r="Q147" s="44" t="s">
        <v>391</v>
      </c>
      <c r="R147" s="17" t="s">
        <v>97</v>
      </c>
      <c r="S147" s="19">
        <v>35000</v>
      </c>
      <c r="T147" s="17" t="s">
        <v>392</v>
      </c>
      <c r="U147" s="17" t="s">
        <v>125</v>
      </c>
      <c r="V147" s="17">
        <v>56</v>
      </c>
      <c r="W147" s="23" t="s">
        <v>31</v>
      </c>
    </row>
    <row r="148" spans="1:23" ht="15.75" thickBot="1" x14ac:dyDescent="0.3">
      <c r="A148" s="24"/>
      <c r="B148" s="25"/>
      <c r="C148" s="26"/>
      <c r="D148" s="27"/>
      <c r="E148" s="25"/>
      <c r="F148" s="25"/>
      <c r="G148" s="27"/>
      <c r="H148" s="27"/>
      <c r="I148" s="28"/>
      <c r="J148" s="27"/>
      <c r="K148" s="27"/>
      <c r="L148" s="69">
        <f>SUM(L133:L147)</f>
        <v>1795400</v>
      </c>
      <c r="M148" s="69">
        <f>SUM(M133:M147)</f>
        <v>1629423</v>
      </c>
      <c r="N148" s="64">
        <f t="shared" si="23"/>
        <v>1.1018624384214535</v>
      </c>
      <c r="O148" s="29"/>
      <c r="P148" s="30"/>
      <c r="Q148" s="45"/>
      <c r="R148" s="25"/>
      <c r="S148" s="27"/>
      <c r="T148" s="25"/>
      <c r="U148" s="25"/>
      <c r="V148" s="25"/>
      <c r="W148" s="31"/>
    </row>
    <row r="149" spans="1:23" x14ac:dyDescent="0.25">
      <c r="A149" s="17"/>
      <c r="B149" s="17"/>
      <c r="C149" s="18"/>
      <c r="D149" s="19"/>
      <c r="E149" s="17"/>
      <c r="F149" s="17"/>
      <c r="G149" s="19"/>
      <c r="H149" s="19"/>
      <c r="I149" s="20"/>
      <c r="J149" s="19"/>
      <c r="K149" s="19"/>
      <c r="L149" s="68"/>
      <c r="M149" s="68"/>
      <c r="N149" s="63"/>
      <c r="O149" s="21"/>
      <c r="P149" s="22"/>
      <c r="Q149" s="44"/>
      <c r="R149" s="17"/>
      <c r="S149" s="19"/>
      <c r="T149" s="17"/>
      <c r="U149" s="17"/>
      <c r="V149" s="17"/>
      <c r="W149" s="17"/>
    </row>
    <row r="150" spans="1:23" ht="15.75" thickBot="1" x14ac:dyDescent="0.3">
      <c r="A150" s="41" t="s">
        <v>436</v>
      </c>
      <c r="B150" s="17"/>
      <c r="C150" s="18"/>
      <c r="D150" s="19"/>
      <c r="E150" s="17"/>
      <c r="F150" s="17"/>
      <c r="G150" s="19"/>
      <c r="H150" s="19"/>
      <c r="I150" s="20"/>
      <c r="J150" s="19"/>
      <c r="K150" s="19"/>
      <c r="L150" s="68"/>
      <c r="M150" s="68"/>
      <c r="N150" s="63"/>
      <c r="O150" s="21"/>
      <c r="P150" s="22"/>
      <c r="Q150" s="44"/>
      <c r="R150" s="17"/>
      <c r="S150" s="19"/>
      <c r="T150" s="17"/>
      <c r="U150" s="17"/>
      <c r="V150" s="17"/>
      <c r="W150" s="17"/>
    </row>
    <row r="151" spans="1:23" x14ac:dyDescent="0.25">
      <c r="A151" s="8" t="s">
        <v>437</v>
      </c>
      <c r="B151" s="9" t="s">
        <v>438</v>
      </c>
      <c r="C151" s="10">
        <v>45257</v>
      </c>
      <c r="D151" s="11">
        <v>102500</v>
      </c>
      <c r="E151" s="9" t="s">
        <v>36</v>
      </c>
      <c r="F151" s="9" t="s">
        <v>26</v>
      </c>
      <c r="G151" s="11">
        <v>102500</v>
      </c>
      <c r="H151" s="11">
        <v>52890</v>
      </c>
      <c r="I151" s="12">
        <f t="shared" ref="I151:I161" si="25">H151/G151*100</f>
        <v>51.6</v>
      </c>
      <c r="J151" s="11">
        <v>105776</v>
      </c>
      <c r="K151" s="11">
        <v>35000</v>
      </c>
      <c r="L151" s="67">
        <f t="shared" ref="L151:L161" si="26">G151-K151</f>
        <v>67500</v>
      </c>
      <c r="M151" s="67">
        <v>83265</v>
      </c>
      <c r="N151" s="62">
        <f t="shared" ref="N151:N162" si="27">L151/M151</f>
        <v>0.81066474509097464</v>
      </c>
      <c r="O151" s="13">
        <v>752</v>
      </c>
      <c r="P151" s="14">
        <f t="shared" ref="P151:P161" si="28">L151/O151</f>
        <v>89.760638297872347</v>
      </c>
      <c r="Q151" s="43" t="s">
        <v>439</v>
      </c>
      <c r="R151" s="9" t="s">
        <v>97</v>
      </c>
      <c r="S151" s="11">
        <v>35000</v>
      </c>
      <c r="T151" s="9" t="s">
        <v>392</v>
      </c>
      <c r="U151" s="9" t="s">
        <v>125</v>
      </c>
      <c r="V151" s="9">
        <v>56</v>
      </c>
      <c r="W151" s="15" t="s">
        <v>31</v>
      </c>
    </row>
    <row r="152" spans="1:23" x14ac:dyDescent="0.25">
      <c r="A152" s="16" t="s">
        <v>440</v>
      </c>
      <c r="B152" s="17" t="s">
        <v>441</v>
      </c>
      <c r="C152" s="18">
        <v>45156</v>
      </c>
      <c r="D152" s="19">
        <v>116000</v>
      </c>
      <c r="E152" s="17" t="s">
        <v>36</v>
      </c>
      <c r="F152" s="17" t="s">
        <v>26</v>
      </c>
      <c r="G152" s="19">
        <v>116000</v>
      </c>
      <c r="H152" s="19">
        <v>52890</v>
      </c>
      <c r="I152" s="20">
        <f t="shared" si="25"/>
        <v>45.594827586206897</v>
      </c>
      <c r="J152" s="19">
        <v>105776</v>
      </c>
      <c r="K152" s="19">
        <v>35000</v>
      </c>
      <c r="L152" s="68">
        <f t="shared" si="26"/>
        <v>81000</v>
      </c>
      <c r="M152" s="68">
        <v>83265</v>
      </c>
      <c r="N152" s="63">
        <f t="shared" si="27"/>
        <v>0.9727976941091695</v>
      </c>
      <c r="O152" s="21">
        <v>752</v>
      </c>
      <c r="P152" s="22">
        <f t="shared" si="28"/>
        <v>107.71276595744681</v>
      </c>
      <c r="Q152" s="44" t="s">
        <v>439</v>
      </c>
      <c r="R152" s="17" t="s">
        <v>97</v>
      </c>
      <c r="S152" s="19">
        <v>35000</v>
      </c>
      <c r="T152" s="17" t="s">
        <v>392</v>
      </c>
      <c r="U152" s="17" t="s">
        <v>125</v>
      </c>
      <c r="V152" s="17">
        <v>56</v>
      </c>
      <c r="W152" s="23" t="s">
        <v>31</v>
      </c>
    </row>
    <row r="153" spans="1:23" x14ac:dyDescent="0.25">
      <c r="A153" s="16" t="s">
        <v>442</v>
      </c>
      <c r="B153" s="17" t="s">
        <v>443</v>
      </c>
      <c r="C153" s="18">
        <v>45054</v>
      </c>
      <c r="D153" s="19">
        <v>109900</v>
      </c>
      <c r="E153" s="17" t="s">
        <v>25</v>
      </c>
      <c r="F153" s="17" t="s">
        <v>26</v>
      </c>
      <c r="G153" s="19">
        <v>109900</v>
      </c>
      <c r="H153" s="19">
        <v>53150</v>
      </c>
      <c r="I153" s="20">
        <f t="shared" si="25"/>
        <v>48.362147406733399</v>
      </c>
      <c r="J153" s="19">
        <v>106300</v>
      </c>
      <c r="K153" s="19">
        <v>35000</v>
      </c>
      <c r="L153" s="68">
        <f t="shared" si="26"/>
        <v>74900</v>
      </c>
      <c r="M153" s="68">
        <v>83882</v>
      </c>
      <c r="N153" s="63">
        <f t="shared" si="27"/>
        <v>0.89292100808278296</v>
      </c>
      <c r="O153" s="21">
        <v>752</v>
      </c>
      <c r="P153" s="22">
        <f t="shared" si="28"/>
        <v>99.601063829787236</v>
      </c>
      <c r="Q153" s="44" t="s">
        <v>439</v>
      </c>
      <c r="R153" s="17" t="s">
        <v>97</v>
      </c>
      <c r="S153" s="19">
        <v>35000</v>
      </c>
      <c r="T153" s="17" t="s">
        <v>392</v>
      </c>
      <c r="U153" s="17" t="s">
        <v>125</v>
      </c>
      <c r="V153" s="17">
        <v>56</v>
      </c>
      <c r="W153" s="23" t="s">
        <v>31</v>
      </c>
    </row>
    <row r="154" spans="1:23" x14ac:dyDescent="0.25">
      <c r="A154" s="16" t="s">
        <v>444</v>
      </c>
      <c r="B154" s="17" t="s">
        <v>445</v>
      </c>
      <c r="C154" s="18">
        <v>45030</v>
      </c>
      <c r="D154" s="19">
        <v>106500</v>
      </c>
      <c r="E154" s="17" t="s">
        <v>36</v>
      </c>
      <c r="F154" s="17" t="s">
        <v>26</v>
      </c>
      <c r="G154" s="19">
        <v>106500</v>
      </c>
      <c r="H154" s="19">
        <v>51940</v>
      </c>
      <c r="I154" s="20">
        <f t="shared" si="25"/>
        <v>48.769953051643192</v>
      </c>
      <c r="J154" s="19">
        <v>103881</v>
      </c>
      <c r="K154" s="19">
        <v>35000</v>
      </c>
      <c r="L154" s="68">
        <f t="shared" si="26"/>
        <v>71500</v>
      </c>
      <c r="M154" s="68">
        <v>81036</v>
      </c>
      <c r="N154" s="63">
        <f t="shared" si="27"/>
        <v>0.88232390542474948</v>
      </c>
      <c r="O154" s="21">
        <v>727</v>
      </c>
      <c r="P154" s="22">
        <f t="shared" si="28"/>
        <v>98.349381017881711</v>
      </c>
      <c r="Q154" s="44" t="s">
        <v>439</v>
      </c>
      <c r="R154" s="17" t="s">
        <v>97</v>
      </c>
      <c r="S154" s="19">
        <v>35000</v>
      </c>
      <c r="T154" s="17" t="s">
        <v>392</v>
      </c>
      <c r="U154" s="17" t="s">
        <v>125</v>
      </c>
      <c r="V154" s="17">
        <v>56</v>
      </c>
      <c r="W154" s="23" t="s">
        <v>31</v>
      </c>
    </row>
    <row r="155" spans="1:23" x14ac:dyDescent="0.25">
      <c r="A155" s="16" t="s">
        <v>446</v>
      </c>
      <c r="B155" s="17" t="s">
        <v>447</v>
      </c>
      <c r="C155" s="18">
        <v>45204</v>
      </c>
      <c r="D155" s="19">
        <v>92800</v>
      </c>
      <c r="E155" s="17" t="s">
        <v>25</v>
      </c>
      <c r="F155" s="17" t="s">
        <v>26</v>
      </c>
      <c r="G155" s="19">
        <v>92800</v>
      </c>
      <c r="H155" s="19">
        <v>51940</v>
      </c>
      <c r="I155" s="20">
        <f t="shared" si="25"/>
        <v>55.969827586206897</v>
      </c>
      <c r="J155" s="19">
        <v>103881</v>
      </c>
      <c r="K155" s="19">
        <v>35000</v>
      </c>
      <c r="L155" s="68">
        <f t="shared" si="26"/>
        <v>57800</v>
      </c>
      <c r="M155" s="68">
        <v>81036</v>
      </c>
      <c r="N155" s="63">
        <f t="shared" si="27"/>
        <v>0.71326324102867866</v>
      </c>
      <c r="O155" s="21">
        <v>727</v>
      </c>
      <c r="P155" s="22">
        <f t="shared" si="28"/>
        <v>79.504814305364505</v>
      </c>
      <c r="Q155" s="44" t="s">
        <v>439</v>
      </c>
      <c r="R155" s="17" t="s">
        <v>97</v>
      </c>
      <c r="S155" s="19">
        <v>35000</v>
      </c>
      <c r="T155" s="17" t="s">
        <v>392</v>
      </c>
      <c r="U155" s="17" t="s">
        <v>125</v>
      </c>
      <c r="V155" s="17">
        <v>56</v>
      </c>
      <c r="W155" s="23" t="s">
        <v>31</v>
      </c>
    </row>
    <row r="156" spans="1:23" x14ac:dyDescent="0.25">
      <c r="A156" s="16" t="s">
        <v>446</v>
      </c>
      <c r="B156" s="17" t="s">
        <v>447</v>
      </c>
      <c r="C156" s="18">
        <v>45562</v>
      </c>
      <c r="D156" s="19">
        <v>160000</v>
      </c>
      <c r="E156" s="17" t="s">
        <v>36</v>
      </c>
      <c r="F156" s="17" t="s">
        <v>26</v>
      </c>
      <c r="G156" s="19">
        <v>160000</v>
      </c>
      <c r="H156" s="19">
        <v>51940</v>
      </c>
      <c r="I156" s="20">
        <f t="shared" si="25"/>
        <v>32.462499999999999</v>
      </c>
      <c r="J156" s="19">
        <v>103881</v>
      </c>
      <c r="K156" s="19">
        <v>35000</v>
      </c>
      <c r="L156" s="68">
        <f t="shared" si="26"/>
        <v>125000</v>
      </c>
      <c r="M156" s="68">
        <v>81036</v>
      </c>
      <c r="N156" s="63">
        <f t="shared" si="27"/>
        <v>1.5425243101831285</v>
      </c>
      <c r="O156" s="21">
        <v>727</v>
      </c>
      <c r="P156" s="22">
        <f t="shared" si="28"/>
        <v>171.93947730398901</v>
      </c>
      <c r="Q156" s="44" t="s">
        <v>439</v>
      </c>
      <c r="R156" s="17" t="s">
        <v>97</v>
      </c>
      <c r="S156" s="19">
        <v>35000</v>
      </c>
      <c r="T156" s="17" t="s">
        <v>392</v>
      </c>
      <c r="U156" s="17" t="s">
        <v>125</v>
      </c>
      <c r="V156" s="17">
        <v>56</v>
      </c>
      <c r="W156" s="23" t="s">
        <v>31</v>
      </c>
    </row>
    <row r="157" spans="1:23" x14ac:dyDescent="0.25">
      <c r="A157" s="16" t="s">
        <v>448</v>
      </c>
      <c r="B157" s="17" t="s">
        <v>449</v>
      </c>
      <c r="C157" s="18">
        <v>45049</v>
      </c>
      <c r="D157" s="19">
        <v>82500</v>
      </c>
      <c r="E157" s="17" t="s">
        <v>25</v>
      </c>
      <c r="F157" s="17" t="s">
        <v>26</v>
      </c>
      <c r="G157" s="19">
        <v>82500</v>
      </c>
      <c r="H157" s="19">
        <v>51940</v>
      </c>
      <c r="I157" s="20">
        <f t="shared" si="25"/>
        <v>62.957575757575754</v>
      </c>
      <c r="J157" s="19">
        <v>103881</v>
      </c>
      <c r="K157" s="19">
        <v>35000</v>
      </c>
      <c r="L157" s="68">
        <f t="shared" si="26"/>
        <v>47500</v>
      </c>
      <c r="M157" s="68">
        <v>81036</v>
      </c>
      <c r="N157" s="63">
        <f t="shared" si="27"/>
        <v>0.58615923786958879</v>
      </c>
      <c r="O157" s="21">
        <v>727</v>
      </c>
      <c r="P157" s="22">
        <f t="shared" si="28"/>
        <v>65.337001375515825</v>
      </c>
      <c r="Q157" s="44" t="s">
        <v>439</v>
      </c>
      <c r="R157" s="17" t="s">
        <v>97</v>
      </c>
      <c r="S157" s="19">
        <v>35000</v>
      </c>
      <c r="T157" s="17" t="s">
        <v>392</v>
      </c>
      <c r="U157" s="17" t="s">
        <v>125</v>
      </c>
      <c r="V157" s="17">
        <v>56</v>
      </c>
      <c r="W157" s="23" t="s">
        <v>31</v>
      </c>
    </row>
    <row r="158" spans="1:23" x14ac:dyDescent="0.25">
      <c r="A158" s="16" t="s">
        <v>448</v>
      </c>
      <c r="B158" s="17" t="s">
        <v>449</v>
      </c>
      <c r="C158" s="18">
        <v>45190</v>
      </c>
      <c r="D158" s="19">
        <v>150000</v>
      </c>
      <c r="E158" s="17" t="s">
        <v>36</v>
      </c>
      <c r="F158" s="17" t="s">
        <v>26</v>
      </c>
      <c r="G158" s="19">
        <v>150000</v>
      </c>
      <c r="H158" s="19">
        <v>51940</v>
      </c>
      <c r="I158" s="20">
        <f t="shared" si="25"/>
        <v>34.626666666666665</v>
      </c>
      <c r="J158" s="19">
        <v>103881</v>
      </c>
      <c r="K158" s="19">
        <v>35000</v>
      </c>
      <c r="L158" s="68">
        <f t="shared" si="26"/>
        <v>115000</v>
      </c>
      <c r="M158" s="68">
        <v>81036</v>
      </c>
      <c r="N158" s="63">
        <f t="shared" si="27"/>
        <v>1.4191223653684781</v>
      </c>
      <c r="O158" s="21">
        <v>727</v>
      </c>
      <c r="P158" s="22">
        <f t="shared" si="28"/>
        <v>158.18431911966988</v>
      </c>
      <c r="Q158" s="44" t="s">
        <v>439</v>
      </c>
      <c r="R158" s="17" t="s">
        <v>97</v>
      </c>
      <c r="S158" s="19">
        <v>35000</v>
      </c>
      <c r="T158" s="17" t="s">
        <v>392</v>
      </c>
      <c r="U158" s="17" t="s">
        <v>125</v>
      </c>
      <c r="V158" s="17">
        <v>56</v>
      </c>
      <c r="W158" s="23" t="s">
        <v>31</v>
      </c>
    </row>
    <row r="159" spans="1:23" x14ac:dyDescent="0.25">
      <c r="A159" s="16" t="s">
        <v>450</v>
      </c>
      <c r="B159" s="17" t="s">
        <v>451</v>
      </c>
      <c r="C159" s="18">
        <v>45261</v>
      </c>
      <c r="D159" s="19">
        <v>145000</v>
      </c>
      <c r="E159" s="17" t="s">
        <v>25</v>
      </c>
      <c r="F159" s="17" t="s">
        <v>26</v>
      </c>
      <c r="G159" s="19">
        <v>145000</v>
      </c>
      <c r="H159" s="19">
        <v>51940</v>
      </c>
      <c r="I159" s="20">
        <f t="shared" si="25"/>
        <v>35.820689655172416</v>
      </c>
      <c r="J159" s="19">
        <v>103881</v>
      </c>
      <c r="K159" s="19">
        <v>35000</v>
      </c>
      <c r="L159" s="68">
        <f t="shared" si="26"/>
        <v>110000</v>
      </c>
      <c r="M159" s="68">
        <v>81036</v>
      </c>
      <c r="N159" s="63">
        <f t="shared" si="27"/>
        <v>1.3574213929611532</v>
      </c>
      <c r="O159" s="21">
        <v>727</v>
      </c>
      <c r="P159" s="22">
        <f t="shared" si="28"/>
        <v>151.30674002751033</v>
      </c>
      <c r="Q159" s="44" t="s">
        <v>439</v>
      </c>
      <c r="R159" s="17" t="s">
        <v>97</v>
      </c>
      <c r="S159" s="19">
        <v>35000</v>
      </c>
      <c r="T159" s="17" t="s">
        <v>392</v>
      </c>
      <c r="U159" s="17" t="s">
        <v>125</v>
      </c>
      <c r="V159" s="17">
        <v>56</v>
      </c>
      <c r="W159" s="23" t="s">
        <v>31</v>
      </c>
    </row>
    <row r="160" spans="1:23" x14ac:dyDescent="0.25">
      <c r="A160" s="16" t="s">
        <v>452</v>
      </c>
      <c r="B160" s="17" t="s">
        <v>453</v>
      </c>
      <c r="C160" s="18">
        <v>45401</v>
      </c>
      <c r="D160" s="19">
        <v>85000</v>
      </c>
      <c r="E160" s="17" t="s">
        <v>36</v>
      </c>
      <c r="F160" s="17" t="s">
        <v>26</v>
      </c>
      <c r="G160" s="19">
        <v>85000</v>
      </c>
      <c r="H160" s="19">
        <v>53430</v>
      </c>
      <c r="I160" s="20">
        <f t="shared" si="25"/>
        <v>62.858823529411765</v>
      </c>
      <c r="J160" s="19">
        <v>106861</v>
      </c>
      <c r="K160" s="19">
        <v>35000</v>
      </c>
      <c r="L160" s="68">
        <f t="shared" si="26"/>
        <v>50000</v>
      </c>
      <c r="M160" s="68">
        <v>84542</v>
      </c>
      <c r="N160" s="63">
        <f t="shared" si="27"/>
        <v>0.59142201509308978</v>
      </c>
      <c r="O160" s="21">
        <v>766</v>
      </c>
      <c r="P160" s="22">
        <f t="shared" si="28"/>
        <v>65.274151436031332</v>
      </c>
      <c r="Q160" s="44" t="s">
        <v>439</v>
      </c>
      <c r="R160" s="17" t="s">
        <v>97</v>
      </c>
      <c r="S160" s="19">
        <v>35000</v>
      </c>
      <c r="T160" s="17" t="s">
        <v>392</v>
      </c>
      <c r="U160" s="17" t="s">
        <v>125</v>
      </c>
      <c r="V160" s="17">
        <v>56</v>
      </c>
      <c r="W160" s="23" t="s">
        <v>31</v>
      </c>
    </row>
    <row r="161" spans="1:23" x14ac:dyDescent="0.25">
      <c r="A161" s="16" t="s">
        <v>452</v>
      </c>
      <c r="B161" s="17" t="s">
        <v>453</v>
      </c>
      <c r="C161" s="18">
        <v>45538</v>
      </c>
      <c r="D161" s="19">
        <v>137000</v>
      </c>
      <c r="E161" s="17" t="s">
        <v>36</v>
      </c>
      <c r="F161" s="17" t="s">
        <v>26</v>
      </c>
      <c r="G161" s="19">
        <v>137000</v>
      </c>
      <c r="H161" s="19">
        <v>53430</v>
      </c>
      <c r="I161" s="20">
        <f t="shared" si="25"/>
        <v>39</v>
      </c>
      <c r="J161" s="19">
        <v>106861</v>
      </c>
      <c r="K161" s="19">
        <v>35000</v>
      </c>
      <c r="L161" s="68">
        <f t="shared" si="26"/>
        <v>102000</v>
      </c>
      <c r="M161" s="68">
        <v>84542</v>
      </c>
      <c r="N161" s="63">
        <f t="shared" si="27"/>
        <v>1.2065009107899032</v>
      </c>
      <c r="O161" s="21">
        <v>766</v>
      </c>
      <c r="P161" s="22">
        <f t="shared" si="28"/>
        <v>133.15926892950392</v>
      </c>
      <c r="Q161" s="44" t="s">
        <v>439</v>
      </c>
      <c r="R161" s="17" t="s">
        <v>97</v>
      </c>
      <c r="S161" s="19">
        <v>35000</v>
      </c>
      <c r="T161" s="17" t="s">
        <v>392</v>
      </c>
      <c r="U161" s="17" t="s">
        <v>125</v>
      </c>
      <c r="V161" s="17">
        <v>56</v>
      </c>
      <c r="W161" s="23" t="s">
        <v>31</v>
      </c>
    </row>
    <row r="162" spans="1:23" ht="15.75" thickBot="1" x14ac:dyDescent="0.3">
      <c r="A162" s="38"/>
      <c r="B162" s="32"/>
      <c r="C162" s="33"/>
      <c r="D162" s="34"/>
      <c r="E162" s="32"/>
      <c r="F162" s="32"/>
      <c r="G162" s="34"/>
      <c r="H162" s="34"/>
      <c r="I162" s="35"/>
      <c r="J162" s="34"/>
      <c r="K162" s="34"/>
      <c r="L162" s="70">
        <f>SUM(L151:L161)</f>
        <v>902200</v>
      </c>
      <c r="M162" s="70">
        <f>SUM(M151:M161)</f>
        <v>905712</v>
      </c>
      <c r="N162" s="65">
        <f t="shared" si="27"/>
        <v>0.99612238769056827</v>
      </c>
      <c r="O162" s="36"/>
      <c r="P162" s="37"/>
      <c r="Q162" s="46"/>
      <c r="R162" s="32"/>
      <c r="S162" s="34"/>
      <c r="T162" s="32"/>
      <c r="U162" s="32"/>
      <c r="V162" s="32"/>
      <c r="W162" s="39"/>
    </row>
    <row r="163" spans="1:23" ht="15.75" thickTop="1" x14ac:dyDescent="0.25">
      <c r="A163" s="17"/>
      <c r="B163" s="17"/>
      <c r="C163" s="18"/>
      <c r="D163" s="19"/>
      <c r="E163" s="17"/>
      <c r="F163" s="17"/>
      <c r="G163" s="19"/>
      <c r="H163" s="19"/>
      <c r="I163" s="20"/>
      <c r="J163" s="19"/>
      <c r="K163" s="19"/>
      <c r="L163" s="68"/>
      <c r="M163" s="68"/>
      <c r="N163" s="63"/>
      <c r="O163" s="21"/>
      <c r="P163" s="22"/>
      <c r="Q163" s="44"/>
      <c r="R163" s="17"/>
      <c r="S163" s="19"/>
      <c r="T163" s="17"/>
      <c r="U163" s="17"/>
      <c r="V163" s="17"/>
      <c r="W163" s="17"/>
    </row>
    <row r="164" spans="1:23" ht="15.75" thickBot="1" x14ac:dyDescent="0.3">
      <c r="A164" s="41" t="s">
        <v>454</v>
      </c>
      <c r="B164" s="17"/>
      <c r="C164" s="18"/>
      <c r="D164" s="19"/>
      <c r="E164" s="17"/>
      <c r="F164" s="17"/>
      <c r="G164" s="19"/>
      <c r="H164" s="19"/>
      <c r="I164" s="20"/>
      <c r="J164" s="19"/>
      <c r="K164" s="19"/>
      <c r="L164" s="68"/>
      <c r="M164" s="68"/>
      <c r="N164" s="63"/>
      <c r="O164" s="21"/>
      <c r="P164" s="22"/>
      <c r="Q164" s="44"/>
      <c r="R164" s="17"/>
      <c r="S164" s="19"/>
      <c r="T164" s="17"/>
      <c r="U164" s="17"/>
      <c r="V164" s="17"/>
      <c r="W164" s="17"/>
    </row>
    <row r="165" spans="1:23" x14ac:dyDescent="0.25">
      <c r="A165" s="8" t="s">
        <v>455</v>
      </c>
      <c r="B165" s="9" t="s">
        <v>456</v>
      </c>
      <c r="C165" s="10">
        <v>45264</v>
      </c>
      <c r="D165" s="11">
        <v>185000</v>
      </c>
      <c r="E165" s="9" t="s">
        <v>25</v>
      </c>
      <c r="F165" s="9" t="s">
        <v>26</v>
      </c>
      <c r="G165" s="11">
        <v>185000</v>
      </c>
      <c r="H165" s="11">
        <v>83420</v>
      </c>
      <c r="I165" s="12">
        <f t="shared" ref="I165:I182" si="29">H165/G165*100</f>
        <v>45.091891891891898</v>
      </c>
      <c r="J165" s="11">
        <v>166831</v>
      </c>
      <c r="K165" s="11">
        <v>35000</v>
      </c>
      <c r="L165" s="67">
        <f t="shared" ref="L165:L182" si="30">G165-K165</f>
        <v>150000</v>
      </c>
      <c r="M165" s="67">
        <v>117706</v>
      </c>
      <c r="N165" s="62">
        <f t="shared" ref="N165:N183" si="31">L165/M165</f>
        <v>1.2743615448660222</v>
      </c>
      <c r="O165" s="13">
        <v>1127</v>
      </c>
      <c r="P165" s="14">
        <f t="shared" ref="P165:P182" si="32">L165/O165</f>
        <v>133.09671694764862</v>
      </c>
      <c r="Q165" s="43" t="s">
        <v>457</v>
      </c>
      <c r="R165" s="9" t="s">
        <v>97</v>
      </c>
      <c r="S165" s="11">
        <v>35000</v>
      </c>
      <c r="T165" s="9" t="s">
        <v>392</v>
      </c>
      <c r="U165" s="9" t="s">
        <v>125</v>
      </c>
      <c r="V165" s="9">
        <v>55</v>
      </c>
      <c r="W165" s="15" t="s">
        <v>31</v>
      </c>
    </row>
    <row r="166" spans="1:23" x14ac:dyDescent="0.25">
      <c r="A166" s="16" t="s">
        <v>458</v>
      </c>
      <c r="B166" s="17" t="s">
        <v>459</v>
      </c>
      <c r="C166" s="18">
        <v>45090</v>
      </c>
      <c r="D166" s="19">
        <v>205000</v>
      </c>
      <c r="E166" s="17" t="s">
        <v>36</v>
      </c>
      <c r="F166" s="17" t="s">
        <v>26</v>
      </c>
      <c r="G166" s="19">
        <v>205000</v>
      </c>
      <c r="H166" s="19">
        <v>84350</v>
      </c>
      <c r="I166" s="20">
        <f t="shared" si="29"/>
        <v>41.146341463414629</v>
      </c>
      <c r="J166" s="19">
        <v>168694</v>
      </c>
      <c r="K166" s="19">
        <v>35000</v>
      </c>
      <c r="L166" s="68">
        <f t="shared" si="30"/>
        <v>170000</v>
      </c>
      <c r="M166" s="68">
        <v>119369</v>
      </c>
      <c r="N166" s="63">
        <f t="shared" si="31"/>
        <v>1.4241553502165554</v>
      </c>
      <c r="O166" s="21">
        <v>1147</v>
      </c>
      <c r="P166" s="22">
        <f t="shared" si="32"/>
        <v>148.21272885789014</v>
      </c>
      <c r="Q166" s="44" t="s">
        <v>457</v>
      </c>
      <c r="R166" s="17" t="s">
        <v>97</v>
      </c>
      <c r="S166" s="19">
        <v>35000</v>
      </c>
      <c r="T166" s="17" t="s">
        <v>392</v>
      </c>
      <c r="U166" s="17" t="s">
        <v>125</v>
      </c>
      <c r="V166" s="17">
        <v>55</v>
      </c>
      <c r="W166" s="23" t="s">
        <v>31</v>
      </c>
    </row>
    <row r="167" spans="1:23" x14ac:dyDescent="0.25">
      <c r="A167" s="16" t="s">
        <v>460</v>
      </c>
      <c r="B167" s="17" t="s">
        <v>461</v>
      </c>
      <c r="C167" s="18">
        <v>45569</v>
      </c>
      <c r="D167" s="19">
        <v>167000</v>
      </c>
      <c r="E167" s="17" t="s">
        <v>36</v>
      </c>
      <c r="F167" s="17" t="s">
        <v>26</v>
      </c>
      <c r="G167" s="19">
        <v>167000</v>
      </c>
      <c r="H167" s="19">
        <v>84150</v>
      </c>
      <c r="I167" s="20">
        <f t="shared" si="29"/>
        <v>50.389221556886234</v>
      </c>
      <c r="J167" s="19">
        <v>168309</v>
      </c>
      <c r="K167" s="19">
        <v>35000</v>
      </c>
      <c r="L167" s="68">
        <f t="shared" si="30"/>
        <v>132000</v>
      </c>
      <c r="M167" s="68">
        <v>119025</v>
      </c>
      <c r="N167" s="63">
        <f t="shared" si="31"/>
        <v>1.1090107120352868</v>
      </c>
      <c r="O167" s="21">
        <v>1089</v>
      </c>
      <c r="P167" s="22">
        <f t="shared" si="32"/>
        <v>121.21212121212122</v>
      </c>
      <c r="Q167" s="44" t="s">
        <v>457</v>
      </c>
      <c r="R167" s="17" t="s">
        <v>97</v>
      </c>
      <c r="S167" s="19">
        <v>35000</v>
      </c>
      <c r="T167" s="17" t="s">
        <v>392</v>
      </c>
      <c r="U167" s="17" t="s">
        <v>125</v>
      </c>
      <c r="V167" s="17">
        <v>57</v>
      </c>
      <c r="W167" s="23" t="s">
        <v>31</v>
      </c>
    </row>
    <row r="168" spans="1:23" x14ac:dyDescent="0.25">
      <c r="A168" s="16" t="s">
        <v>462</v>
      </c>
      <c r="B168" s="17" t="s">
        <v>463</v>
      </c>
      <c r="C168" s="18">
        <v>45380</v>
      </c>
      <c r="D168" s="19">
        <v>150000</v>
      </c>
      <c r="E168" s="17" t="s">
        <v>25</v>
      </c>
      <c r="F168" s="17" t="s">
        <v>26</v>
      </c>
      <c r="G168" s="19">
        <v>150000</v>
      </c>
      <c r="H168" s="19">
        <v>82100</v>
      </c>
      <c r="I168" s="20">
        <f t="shared" si="29"/>
        <v>54.733333333333334</v>
      </c>
      <c r="J168" s="19">
        <v>164207</v>
      </c>
      <c r="K168" s="19">
        <v>35000</v>
      </c>
      <c r="L168" s="68">
        <f t="shared" si="30"/>
        <v>115000</v>
      </c>
      <c r="M168" s="68">
        <v>115363</v>
      </c>
      <c r="N168" s="63">
        <f t="shared" si="31"/>
        <v>0.99685341053890764</v>
      </c>
      <c r="O168" s="21">
        <v>1089</v>
      </c>
      <c r="P168" s="22">
        <f t="shared" si="32"/>
        <v>105.60146923783287</v>
      </c>
      <c r="Q168" s="44" t="s">
        <v>457</v>
      </c>
      <c r="R168" s="17" t="s">
        <v>97</v>
      </c>
      <c r="S168" s="19">
        <v>35000</v>
      </c>
      <c r="T168" s="17" t="s">
        <v>392</v>
      </c>
      <c r="U168" s="17" t="s">
        <v>125</v>
      </c>
      <c r="V168" s="17">
        <v>55</v>
      </c>
      <c r="W168" s="23" t="s">
        <v>31</v>
      </c>
    </row>
    <row r="169" spans="1:23" x14ac:dyDescent="0.25">
      <c r="A169" s="16" t="s">
        <v>464</v>
      </c>
      <c r="B169" s="17" t="s">
        <v>465</v>
      </c>
      <c r="C169" s="18">
        <v>45646</v>
      </c>
      <c r="D169" s="19">
        <v>164500</v>
      </c>
      <c r="E169" s="17" t="s">
        <v>36</v>
      </c>
      <c r="F169" s="17" t="s">
        <v>26</v>
      </c>
      <c r="G169" s="19">
        <v>164500</v>
      </c>
      <c r="H169" s="19">
        <v>82100</v>
      </c>
      <c r="I169" s="20">
        <f t="shared" si="29"/>
        <v>49.908814589665653</v>
      </c>
      <c r="J169" s="19">
        <v>164207</v>
      </c>
      <c r="K169" s="19">
        <v>35000</v>
      </c>
      <c r="L169" s="68">
        <f t="shared" si="30"/>
        <v>129500</v>
      </c>
      <c r="M169" s="68">
        <v>115363</v>
      </c>
      <c r="N169" s="63">
        <f t="shared" si="31"/>
        <v>1.1225436231720742</v>
      </c>
      <c r="O169" s="21">
        <v>1089</v>
      </c>
      <c r="P169" s="22">
        <f t="shared" si="32"/>
        <v>118.91643709825529</v>
      </c>
      <c r="Q169" s="44" t="s">
        <v>457</v>
      </c>
      <c r="R169" s="17" t="s">
        <v>97</v>
      </c>
      <c r="S169" s="19">
        <v>35000</v>
      </c>
      <c r="T169" s="17" t="s">
        <v>392</v>
      </c>
      <c r="U169" s="17" t="s">
        <v>125</v>
      </c>
      <c r="V169" s="17">
        <v>55</v>
      </c>
      <c r="W169" s="23" t="s">
        <v>31</v>
      </c>
    </row>
    <row r="170" spans="1:23" x14ac:dyDescent="0.25">
      <c r="A170" s="16" t="s">
        <v>466</v>
      </c>
      <c r="B170" s="17" t="s">
        <v>467</v>
      </c>
      <c r="C170" s="18">
        <v>45223</v>
      </c>
      <c r="D170" s="19">
        <v>140000</v>
      </c>
      <c r="E170" s="17" t="s">
        <v>25</v>
      </c>
      <c r="F170" s="17" t="s">
        <v>26</v>
      </c>
      <c r="G170" s="19">
        <v>140000</v>
      </c>
      <c r="H170" s="19">
        <v>82100</v>
      </c>
      <c r="I170" s="20">
        <f t="shared" si="29"/>
        <v>58.642857142857139</v>
      </c>
      <c r="J170" s="19">
        <v>164207</v>
      </c>
      <c r="K170" s="19">
        <v>35000</v>
      </c>
      <c r="L170" s="68">
        <f t="shared" si="30"/>
        <v>105000</v>
      </c>
      <c r="M170" s="68">
        <v>115363</v>
      </c>
      <c r="N170" s="63">
        <f t="shared" si="31"/>
        <v>0.91017050527465482</v>
      </c>
      <c r="O170" s="21">
        <v>1089</v>
      </c>
      <c r="P170" s="22">
        <f t="shared" si="32"/>
        <v>96.418732782369148</v>
      </c>
      <c r="Q170" s="44" t="s">
        <v>457</v>
      </c>
      <c r="R170" s="17" t="s">
        <v>97</v>
      </c>
      <c r="S170" s="19">
        <v>35000</v>
      </c>
      <c r="T170" s="17" t="s">
        <v>392</v>
      </c>
      <c r="U170" s="17" t="s">
        <v>125</v>
      </c>
      <c r="V170" s="17">
        <v>55</v>
      </c>
      <c r="W170" s="23" t="s">
        <v>31</v>
      </c>
    </row>
    <row r="171" spans="1:23" x14ac:dyDescent="0.25">
      <c r="A171" s="16" t="s">
        <v>468</v>
      </c>
      <c r="B171" s="17" t="s">
        <v>469</v>
      </c>
      <c r="C171" s="18">
        <v>45030</v>
      </c>
      <c r="D171" s="19">
        <v>142500</v>
      </c>
      <c r="E171" s="17" t="s">
        <v>36</v>
      </c>
      <c r="F171" s="17" t="s">
        <v>26</v>
      </c>
      <c r="G171" s="19">
        <v>142500</v>
      </c>
      <c r="H171" s="19">
        <v>75550</v>
      </c>
      <c r="I171" s="20">
        <f t="shared" si="29"/>
        <v>53.017543859649116</v>
      </c>
      <c r="J171" s="19">
        <v>151107</v>
      </c>
      <c r="K171" s="19">
        <v>35000</v>
      </c>
      <c r="L171" s="68">
        <f t="shared" si="30"/>
        <v>107500</v>
      </c>
      <c r="M171" s="68">
        <v>103666</v>
      </c>
      <c r="N171" s="63">
        <f t="shared" si="31"/>
        <v>1.0369841606698436</v>
      </c>
      <c r="O171" s="21">
        <v>1073</v>
      </c>
      <c r="P171" s="22">
        <f t="shared" si="32"/>
        <v>100.18639328984156</v>
      </c>
      <c r="Q171" s="44" t="s">
        <v>457</v>
      </c>
      <c r="R171" s="17" t="s">
        <v>97</v>
      </c>
      <c r="S171" s="19">
        <v>35000</v>
      </c>
      <c r="T171" s="17" t="s">
        <v>392</v>
      </c>
      <c r="U171" s="17" t="s">
        <v>125</v>
      </c>
      <c r="V171" s="17">
        <v>50</v>
      </c>
      <c r="W171" s="23" t="s">
        <v>31</v>
      </c>
    </row>
    <row r="172" spans="1:23" x14ac:dyDescent="0.25">
      <c r="A172" s="16" t="s">
        <v>468</v>
      </c>
      <c r="B172" s="17" t="s">
        <v>469</v>
      </c>
      <c r="C172" s="18">
        <v>45030</v>
      </c>
      <c r="D172" s="19">
        <v>142500</v>
      </c>
      <c r="E172" s="17" t="s">
        <v>25</v>
      </c>
      <c r="F172" s="17" t="s">
        <v>26</v>
      </c>
      <c r="G172" s="19">
        <v>142500</v>
      </c>
      <c r="H172" s="19">
        <v>75550</v>
      </c>
      <c r="I172" s="20">
        <f t="shared" si="29"/>
        <v>53.017543859649116</v>
      </c>
      <c r="J172" s="19">
        <v>151107</v>
      </c>
      <c r="K172" s="19">
        <v>35000</v>
      </c>
      <c r="L172" s="68">
        <f t="shared" si="30"/>
        <v>107500</v>
      </c>
      <c r="M172" s="68">
        <v>103666</v>
      </c>
      <c r="N172" s="63">
        <f t="shared" si="31"/>
        <v>1.0369841606698436</v>
      </c>
      <c r="O172" s="21">
        <v>1073</v>
      </c>
      <c r="P172" s="22">
        <f t="shared" si="32"/>
        <v>100.18639328984156</v>
      </c>
      <c r="Q172" s="44" t="s">
        <v>457</v>
      </c>
      <c r="R172" s="17" t="s">
        <v>97</v>
      </c>
      <c r="S172" s="19">
        <v>35000</v>
      </c>
      <c r="T172" s="17" t="s">
        <v>392</v>
      </c>
      <c r="U172" s="17" t="s">
        <v>125</v>
      </c>
      <c r="V172" s="17">
        <v>50</v>
      </c>
      <c r="W172" s="23" t="s">
        <v>31</v>
      </c>
    </row>
    <row r="173" spans="1:23" x14ac:dyDescent="0.25">
      <c r="A173" s="16" t="s">
        <v>470</v>
      </c>
      <c r="B173" s="17" t="s">
        <v>471</v>
      </c>
      <c r="C173" s="18">
        <v>45533</v>
      </c>
      <c r="D173" s="19">
        <v>175000</v>
      </c>
      <c r="E173" s="17" t="s">
        <v>36</v>
      </c>
      <c r="F173" s="17" t="s">
        <v>26</v>
      </c>
      <c r="G173" s="19">
        <v>175000</v>
      </c>
      <c r="H173" s="19">
        <v>83640</v>
      </c>
      <c r="I173" s="20">
        <f t="shared" si="29"/>
        <v>47.794285714285714</v>
      </c>
      <c r="J173" s="19">
        <v>167287</v>
      </c>
      <c r="K173" s="19">
        <v>35000</v>
      </c>
      <c r="L173" s="68">
        <f t="shared" si="30"/>
        <v>140000</v>
      </c>
      <c r="M173" s="68">
        <v>118113</v>
      </c>
      <c r="N173" s="63">
        <f t="shared" si="31"/>
        <v>1.1853055971823592</v>
      </c>
      <c r="O173" s="21">
        <v>1073</v>
      </c>
      <c r="P173" s="22">
        <f t="shared" si="32"/>
        <v>130.47530288909599</v>
      </c>
      <c r="Q173" s="44" t="s">
        <v>457</v>
      </c>
      <c r="R173" s="17" t="s">
        <v>97</v>
      </c>
      <c r="S173" s="19">
        <v>35000</v>
      </c>
      <c r="T173" s="17" t="s">
        <v>392</v>
      </c>
      <c r="U173" s="17" t="s">
        <v>125</v>
      </c>
      <c r="V173" s="17">
        <v>57</v>
      </c>
      <c r="W173" s="23" t="s">
        <v>31</v>
      </c>
    </row>
    <row r="174" spans="1:23" x14ac:dyDescent="0.25">
      <c r="A174" s="16" t="s">
        <v>472</v>
      </c>
      <c r="B174" s="17" t="s">
        <v>473</v>
      </c>
      <c r="C174" s="18">
        <v>45687</v>
      </c>
      <c r="D174" s="19">
        <v>150000</v>
      </c>
      <c r="E174" s="17" t="s">
        <v>36</v>
      </c>
      <c r="F174" s="17" t="s">
        <v>26</v>
      </c>
      <c r="G174" s="19">
        <v>150000</v>
      </c>
      <c r="H174" s="19">
        <v>81540</v>
      </c>
      <c r="I174" s="20">
        <f t="shared" si="29"/>
        <v>54.36</v>
      </c>
      <c r="J174" s="19">
        <v>163083</v>
      </c>
      <c r="K174" s="19">
        <v>35000</v>
      </c>
      <c r="L174" s="68">
        <f t="shared" si="30"/>
        <v>115000</v>
      </c>
      <c r="M174" s="68">
        <v>114359</v>
      </c>
      <c r="N174" s="63">
        <f t="shared" si="31"/>
        <v>1.0056051556939112</v>
      </c>
      <c r="O174" s="21">
        <v>1089</v>
      </c>
      <c r="P174" s="22">
        <f t="shared" si="32"/>
        <v>105.60146923783287</v>
      </c>
      <c r="Q174" s="44" t="s">
        <v>457</v>
      </c>
      <c r="R174" s="17" t="s">
        <v>97</v>
      </c>
      <c r="S174" s="19">
        <v>35000</v>
      </c>
      <c r="T174" s="17" t="s">
        <v>392</v>
      </c>
      <c r="U174" s="17" t="s">
        <v>125</v>
      </c>
      <c r="V174" s="17">
        <v>55</v>
      </c>
      <c r="W174" s="23" t="s">
        <v>31</v>
      </c>
    </row>
    <row r="175" spans="1:23" x14ac:dyDescent="0.25">
      <c r="A175" s="16" t="s">
        <v>474</v>
      </c>
      <c r="B175" s="17" t="s">
        <v>475</v>
      </c>
      <c r="C175" s="18">
        <v>45397</v>
      </c>
      <c r="D175" s="19">
        <v>160000</v>
      </c>
      <c r="E175" s="17" t="s">
        <v>25</v>
      </c>
      <c r="F175" s="17" t="s">
        <v>26</v>
      </c>
      <c r="G175" s="19">
        <v>160000</v>
      </c>
      <c r="H175" s="19">
        <v>82100</v>
      </c>
      <c r="I175" s="20">
        <f t="shared" si="29"/>
        <v>51.312500000000007</v>
      </c>
      <c r="J175" s="19">
        <v>164207</v>
      </c>
      <c r="K175" s="19">
        <v>35000</v>
      </c>
      <c r="L175" s="68">
        <f t="shared" si="30"/>
        <v>125000</v>
      </c>
      <c r="M175" s="68">
        <v>115363</v>
      </c>
      <c r="N175" s="63">
        <f t="shared" si="31"/>
        <v>1.0835363158031606</v>
      </c>
      <c r="O175" s="21">
        <v>1089</v>
      </c>
      <c r="P175" s="22">
        <f t="shared" si="32"/>
        <v>114.7842056932966</v>
      </c>
      <c r="Q175" s="44" t="s">
        <v>457</v>
      </c>
      <c r="R175" s="17" t="s">
        <v>97</v>
      </c>
      <c r="S175" s="19">
        <v>35000</v>
      </c>
      <c r="T175" s="17" t="s">
        <v>392</v>
      </c>
      <c r="U175" s="17" t="s">
        <v>125</v>
      </c>
      <c r="V175" s="17">
        <v>55</v>
      </c>
      <c r="W175" s="23" t="s">
        <v>31</v>
      </c>
    </row>
    <row r="176" spans="1:23" x14ac:dyDescent="0.25">
      <c r="A176" s="16" t="s">
        <v>476</v>
      </c>
      <c r="B176" s="17" t="s">
        <v>477</v>
      </c>
      <c r="C176" s="18">
        <v>45219</v>
      </c>
      <c r="D176" s="19">
        <v>165777</v>
      </c>
      <c r="E176" s="17" t="s">
        <v>25</v>
      </c>
      <c r="F176" s="17" t="s">
        <v>26</v>
      </c>
      <c r="G176" s="19">
        <v>165777</v>
      </c>
      <c r="H176" s="19">
        <v>81540</v>
      </c>
      <c r="I176" s="20">
        <f t="shared" si="29"/>
        <v>49.186557845780776</v>
      </c>
      <c r="J176" s="19">
        <v>163083</v>
      </c>
      <c r="K176" s="19">
        <v>35000</v>
      </c>
      <c r="L176" s="68">
        <f t="shared" si="30"/>
        <v>130777</v>
      </c>
      <c r="M176" s="68">
        <v>114359</v>
      </c>
      <c r="N176" s="63">
        <f t="shared" si="31"/>
        <v>1.1435654386624576</v>
      </c>
      <c r="O176" s="21">
        <v>1089</v>
      </c>
      <c r="P176" s="22">
        <f t="shared" si="32"/>
        <v>120.089072543618</v>
      </c>
      <c r="Q176" s="44" t="s">
        <v>457</v>
      </c>
      <c r="R176" s="17" t="s">
        <v>97</v>
      </c>
      <c r="S176" s="19">
        <v>35000</v>
      </c>
      <c r="T176" s="17" t="s">
        <v>392</v>
      </c>
      <c r="U176" s="17" t="s">
        <v>125</v>
      </c>
      <c r="V176" s="17">
        <v>55</v>
      </c>
      <c r="W176" s="23" t="s">
        <v>31</v>
      </c>
    </row>
    <row r="177" spans="1:23" x14ac:dyDescent="0.25">
      <c r="A177" s="16" t="s">
        <v>476</v>
      </c>
      <c r="B177" s="17" t="s">
        <v>477</v>
      </c>
      <c r="C177" s="18">
        <v>45471</v>
      </c>
      <c r="D177" s="19">
        <v>180000</v>
      </c>
      <c r="E177" s="17" t="s">
        <v>25</v>
      </c>
      <c r="F177" s="17" t="s">
        <v>26</v>
      </c>
      <c r="G177" s="19">
        <v>180000</v>
      </c>
      <c r="H177" s="19">
        <v>81540</v>
      </c>
      <c r="I177" s="20">
        <f t="shared" si="29"/>
        <v>45.300000000000004</v>
      </c>
      <c r="J177" s="19">
        <v>163083</v>
      </c>
      <c r="K177" s="19">
        <v>35000</v>
      </c>
      <c r="L177" s="68">
        <f t="shared" si="30"/>
        <v>145000</v>
      </c>
      <c r="M177" s="68">
        <v>114359</v>
      </c>
      <c r="N177" s="63">
        <f t="shared" si="31"/>
        <v>1.2679369354401491</v>
      </c>
      <c r="O177" s="21">
        <v>1089</v>
      </c>
      <c r="P177" s="22">
        <f t="shared" si="32"/>
        <v>133.14967860422405</v>
      </c>
      <c r="Q177" s="44" t="s">
        <v>457</v>
      </c>
      <c r="R177" s="17" t="s">
        <v>97</v>
      </c>
      <c r="S177" s="19">
        <v>35000</v>
      </c>
      <c r="T177" s="17" t="s">
        <v>392</v>
      </c>
      <c r="U177" s="17" t="s">
        <v>125</v>
      </c>
      <c r="V177" s="17">
        <v>55</v>
      </c>
      <c r="W177" s="23" t="s">
        <v>31</v>
      </c>
    </row>
    <row r="178" spans="1:23" x14ac:dyDescent="0.25">
      <c r="A178" s="16" t="s">
        <v>478</v>
      </c>
      <c r="B178" s="17" t="s">
        <v>479</v>
      </c>
      <c r="C178" s="18">
        <v>45021</v>
      </c>
      <c r="D178" s="19">
        <v>148000</v>
      </c>
      <c r="E178" s="17" t="s">
        <v>36</v>
      </c>
      <c r="F178" s="17" t="s">
        <v>26</v>
      </c>
      <c r="G178" s="19">
        <v>148000</v>
      </c>
      <c r="H178" s="19">
        <v>82100</v>
      </c>
      <c r="I178" s="20">
        <f t="shared" si="29"/>
        <v>55.472972972972975</v>
      </c>
      <c r="J178" s="19">
        <v>164207</v>
      </c>
      <c r="K178" s="19">
        <v>35000</v>
      </c>
      <c r="L178" s="68">
        <f t="shared" si="30"/>
        <v>113000</v>
      </c>
      <c r="M178" s="68">
        <v>115363</v>
      </c>
      <c r="N178" s="63">
        <f t="shared" si="31"/>
        <v>0.97951682948605701</v>
      </c>
      <c r="O178" s="21">
        <v>1089</v>
      </c>
      <c r="P178" s="22">
        <f t="shared" si="32"/>
        <v>103.76492194674013</v>
      </c>
      <c r="Q178" s="44" t="s">
        <v>457</v>
      </c>
      <c r="R178" s="17" t="s">
        <v>97</v>
      </c>
      <c r="S178" s="19">
        <v>35000</v>
      </c>
      <c r="T178" s="17" t="s">
        <v>392</v>
      </c>
      <c r="U178" s="17" t="s">
        <v>125</v>
      </c>
      <c r="V178" s="17">
        <v>55</v>
      </c>
      <c r="W178" s="23" t="s">
        <v>31</v>
      </c>
    </row>
    <row r="179" spans="1:23" x14ac:dyDescent="0.25">
      <c r="A179" s="16" t="s">
        <v>480</v>
      </c>
      <c r="B179" s="17" t="s">
        <v>481</v>
      </c>
      <c r="C179" s="18">
        <v>45394</v>
      </c>
      <c r="D179" s="19">
        <v>168000</v>
      </c>
      <c r="E179" s="17" t="s">
        <v>25</v>
      </c>
      <c r="F179" s="17" t="s">
        <v>26</v>
      </c>
      <c r="G179" s="19">
        <v>168000</v>
      </c>
      <c r="H179" s="19">
        <v>82100</v>
      </c>
      <c r="I179" s="20">
        <f t="shared" si="29"/>
        <v>48.86904761904762</v>
      </c>
      <c r="J179" s="19">
        <v>164207</v>
      </c>
      <c r="K179" s="19">
        <v>35000</v>
      </c>
      <c r="L179" s="68">
        <f t="shared" si="30"/>
        <v>133000</v>
      </c>
      <c r="M179" s="68">
        <v>115363</v>
      </c>
      <c r="N179" s="63">
        <f t="shared" si="31"/>
        <v>1.1528826400145626</v>
      </c>
      <c r="O179" s="21">
        <v>1089</v>
      </c>
      <c r="P179" s="22">
        <f t="shared" si="32"/>
        <v>122.13039485766758</v>
      </c>
      <c r="Q179" s="44" t="s">
        <v>457</v>
      </c>
      <c r="R179" s="17" t="s">
        <v>97</v>
      </c>
      <c r="S179" s="19">
        <v>35000</v>
      </c>
      <c r="T179" s="17" t="s">
        <v>392</v>
      </c>
      <c r="U179" s="17" t="s">
        <v>125</v>
      </c>
      <c r="V179" s="17">
        <v>55</v>
      </c>
      <c r="W179" s="23" t="s">
        <v>31</v>
      </c>
    </row>
    <row r="180" spans="1:23" x14ac:dyDescent="0.25">
      <c r="A180" s="16" t="s">
        <v>482</v>
      </c>
      <c r="B180" s="17" t="s">
        <v>483</v>
      </c>
      <c r="C180" s="18">
        <v>45152</v>
      </c>
      <c r="D180" s="19">
        <v>160000</v>
      </c>
      <c r="E180" s="17" t="s">
        <v>36</v>
      </c>
      <c r="F180" s="17" t="s">
        <v>26</v>
      </c>
      <c r="G180" s="19">
        <v>160000</v>
      </c>
      <c r="H180" s="19">
        <v>81820</v>
      </c>
      <c r="I180" s="20">
        <f t="shared" si="29"/>
        <v>51.137500000000003</v>
      </c>
      <c r="J180" s="19">
        <v>163631</v>
      </c>
      <c r="K180" s="19">
        <v>35000</v>
      </c>
      <c r="L180" s="68">
        <f t="shared" si="30"/>
        <v>125000</v>
      </c>
      <c r="M180" s="68">
        <v>114849</v>
      </c>
      <c r="N180" s="63">
        <f t="shared" si="31"/>
        <v>1.0883856193784882</v>
      </c>
      <c r="O180" s="21">
        <v>1089</v>
      </c>
      <c r="P180" s="22">
        <f t="shared" si="32"/>
        <v>114.7842056932966</v>
      </c>
      <c r="Q180" s="44" t="s">
        <v>457</v>
      </c>
      <c r="R180" s="17" t="s">
        <v>97</v>
      </c>
      <c r="S180" s="19">
        <v>35000</v>
      </c>
      <c r="T180" s="17" t="s">
        <v>392</v>
      </c>
      <c r="U180" s="17" t="s">
        <v>125</v>
      </c>
      <c r="V180" s="17">
        <v>55</v>
      </c>
      <c r="W180" s="23" t="s">
        <v>31</v>
      </c>
    </row>
    <row r="181" spans="1:23" x14ac:dyDescent="0.25">
      <c r="A181" s="16" t="s">
        <v>484</v>
      </c>
      <c r="B181" s="17" t="s">
        <v>485</v>
      </c>
      <c r="C181" s="18">
        <v>45260</v>
      </c>
      <c r="D181" s="19">
        <v>165000</v>
      </c>
      <c r="E181" s="17" t="s">
        <v>25</v>
      </c>
      <c r="F181" s="17" t="s">
        <v>26</v>
      </c>
      <c r="G181" s="19">
        <v>165000</v>
      </c>
      <c r="H181" s="19">
        <v>81820</v>
      </c>
      <c r="I181" s="20">
        <f t="shared" si="29"/>
        <v>49.587878787878786</v>
      </c>
      <c r="J181" s="19">
        <v>163631</v>
      </c>
      <c r="K181" s="19">
        <v>35000</v>
      </c>
      <c r="L181" s="68">
        <f t="shared" si="30"/>
        <v>130000</v>
      </c>
      <c r="M181" s="68">
        <v>114849</v>
      </c>
      <c r="N181" s="63">
        <f t="shared" si="31"/>
        <v>1.1319210441536278</v>
      </c>
      <c r="O181" s="21">
        <v>1089</v>
      </c>
      <c r="P181" s="22">
        <f t="shared" si="32"/>
        <v>119.37557392102846</v>
      </c>
      <c r="Q181" s="44" t="s">
        <v>457</v>
      </c>
      <c r="R181" s="17" t="s">
        <v>97</v>
      </c>
      <c r="S181" s="19">
        <v>35000</v>
      </c>
      <c r="T181" s="17" t="s">
        <v>392</v>
      </c>
      <c r="U181" s="17" t="s">
        <v>125</v>
      </c>
      <c r="V181" s="17">
        <v>55</v>
      </c>
      <c r="W181" s="23" t="s">
        <v>31</v>
      </c>
    </row>
    <row r="182" spans="1:23" x14ac:dyDescent="0.25">
      <c r="A182" s="16" t="s">
        <v>486</v>
      </c>
      <c r="B182" s="17" t="s">
        <v>487</v>
      </c>
      <c r="C182" s="18">
        <v>45594</v>
      </c>
      <c r="D182" s="19">
        <v>159000</v>
      </c>
      <c r="E182" s="17" t="s">
        <v>36</v>
      </c>
      <c r="F182" s="17" t="s">
        <v>26</v>
      </c>
      <c r="G182" s="19">
        <v>159000</v>
      </c>
      <c r="H182" s="19">
        <v>81540</v>
      </c>
      <c r="I182" s="20">
        <f t="shared" si="29"/>
        <v>51.283018867924525</v>
      </c>
      <c r="J182" s="19">
        <v>163083</v>
      </c>
      <c r="K182" s="19">
        <v>35000</v>
      </c>
      <c r="L182" s="68">
        <f t="shared" si="30"/>
        <v>124000</v>
      </c>
      <c r="M182" s="68">
        <v>114359</v>
      </c>
      <c r="N182" s="63">
        <f t="shared" si="31"/>
        <v>1.0843046896177826</v>
      </c>
      <c r="O182" s="21">
        <v>1089</v>
      </c>
      <c r="P182" s="22">
        <f t="shared" si="32"/>
        <v>113.86593204775023</v>
      </c>
      <c r="Q182" s="44" t="s">
        <v>457</v>
      </c>
      <c r="R182" s="17" t="s">
        <v>97</v>
      </c>
      <c r="S182" s="19">
        <v>35000</v>
      </c>
      <c r="T182" s="17" t="s">
        <v>392</v>
      </c>
      <c r="U182" s="17" t="s">
        <v>125</v>
      </c>
      <c r="V182" s="17">
        <v>55</v>
      </c>
      <c r="W182" s="23" t="s">
        <v>31</v>
      </c>
    </row>
    <row r="183" spans="1:23" ht="15.75" thickBot="1" x14ac:dyDescent="0.3">
      <c r="A183" s="24"/>
      <c r="B183" s="25"/>
      <c r="C183" s="26"/>
      <c r="D183" s="27"/>
      <c r="E183" s="25"/>
      <c r="F183" s="25"/>
      <c r="G183" s="27"/>
      <c r="H183" s="27"/>
      <c r="I183" s="28"/>
      <c r="J183" s="27"/>
      <c r="K183" s="27"/>
      <c r="L183" s="69">
        <f>SUM(L165:L182)</f>
        <v>2297277</v>
      </c>
      <c r="M183" s="69">
        <f>SUM(M165:M182)</f>
        <v>2060857</v>
      </c>
      <c r="N183" s="64">
        <f t="shared" si="31"/>
        <v>1.1147192648495261</v>
      </c>
      <c r="O183" s="29"/>
      <c r="P183" s="30"/>
      <c r="Q183" s="45"/>
      <c r="R183" s="25"/>
      <c r="S183" s="27"/>
      <c r="T183" s="25"/>
      <c r="U183" s="25"/>
      <c r="V183" s="25"/>
      <c r="W183" s="31"/>
    </row>
    <row r="184" spans="1:23" x14ac:dyDescent="0.25">
      <c r="A184" s="17"/>
      <c r="B184" s="17"/>
      <c r="C184" s="18"/>
      <c r="D184" s="19"/>
      <c r="E184" s="17"/>
      <c r="F184" s="17"/>
      <c r="G184" s="19"/>
      <c r="H184" s="19"/>
      <c r="I184" s="20"/>
      <c r="J184" s="19"/>
      <c r="K184" s="19"/>
      <c r="L184" s="68"/>
      <c r="M184" s="68"/>
      <c r="N184" s="63"/>
      <c r="O184" s="21"/>
      <c r="P184" s="22"/>
      <c r="Q184" s="44"/>
      <c r="R184" s="17"/>
      <c r="S184" s="19"/>
      <c r="T184" s="17"/>
      <c r="U184" s="17"/>
      <c r="V184" s="17"/>
      <c r="W184" s="17"/>
    </row>
    <row r="185" spans="1:23" ht="15.75" thickBot="1" x14ac:dyDescent="0.3">
      <c r="A185" s="41" t="s">
        <v>488</v>
      </c>
      <c r="B185" s="17"/>
      <c r="C185" s="18"/>
      <c r="D185" s="19"/>
      <c r="E185" s="17"/>
      <c r="F185" s="17"/>
      <c r="G185" s="19"/>
      <c r="H185" s="19"/>
      <c r="I185" s="20"/>
      <c r="J185" s="19"/>
      <c r="K185" s="19"/>
      <c r="L185" s="68"/>
      <c r="M185" s="68"/>
      <c r="N185" s="63"/>
      <c r="O185" s="21"/>
      <c r="P185" s="22"/>
      <c r="Q185" s="44"/>
      <c r="R185" s="17"/>
      <c r="S185" s="19"/>
      <c r="T185" s="17"/>
      <c r="U185" s="17"/>
      <c r="V185" s="17"/>
      <c r="W185" s="17"/>
    </row>
    <row r="186" spans="1:23" x14ac:dyDescent="0.25">
      <c r="A186" s="8" t="s">
        <v>489</v>
      </c>
      <c r="B186" s="9" t="s">
        <v>490</v>
      </c>
      <c r="C186" s="10">
        <v>45071</v>
      </c>
      <c r="D186" s="11">
        <v>245000</v>
      </c>
      <c r="E186" s="9" t="s">
        <v>36</v>
      </c>
      <c r="F186" s="9" t="s">
        <v>26</v>
      </c>
      <c r="G186" s="11">
        <v>245000</v>
      </c>
      <c r="H186" s="11">
        <v>104590</v>
      </c>
      <c r="I186" s="12">
        <f>H186/G186*100</f>
        <v>42.689795918367345</v>
      </c>
      <c r="J186" s="11">
        <v>209189</v>
      </c>
      <c r="K186" s="11">
        <v>45000</v>
      </c>
      <c r="L186" s="67">
        <f>G186-K186</f>
        <v>200000</v>
      </c>
      <c r="M186" s="67">
        <v>127278</v>
      </c>
      <c r="N186" s="62">
        <f t="shared" ref="N186:N191" si="33">L186/M186</f>
        <v>1.5713634720847278</v>
      </c>
      <c r="O186" s="13">
        <v>1390</v>
      </c>
      <c r="P186" s="14">
        <f>L186/O186</f>
        <v>143.88489208633092</v>
      </c>
      <c r="Q186" s="43" t="s">
        <v>491</v>
      </c>
      <c r="R186" s="9" t="s">
        <v>28</v>
      </c>
      <c r="S186" s="11">
        <v>45000</v>
      </c>
      <c r="T186" s="9" t="s">
        <v>492</v>
      </c>
      <c r="U186" s="9" t="s">
        <v>125</v>
      </c>
      <c r="V186" s="9">
        <v>55</v>
      </c>
      <c r="W186" s="15" t="s">
        <v>31</v>
      </c>
    </row>
    <row r="187" spans="1:23" x14ac:dyDescent="0.25">
      <c r="A187" s="16" t="s">
        <v>493</v>
      </c>
      <c r="B187" s="17" t="s">
        <v>494</v>
      </c>
      <c r="C187" s="18">
        <v>45211</v>
      </c>
      <c r="D187" s="19">
        <v>185000</v>
      </c>
      <c r="E187" s="17" t="s">
        <v>25</v>
      </c>
      <c r="F187" s="17" t="s">
        <v>26</v>
      </c>
      <c r="G187" s="19">
        <v>185000</v>
      </c>
      <c r="H187" s="19">
        <v>102110</v>
      </c>
      <c r="I187" s="20">
        <f>H187/G187*100</f>
        <v>55.194594594594591</v>
      </c>
      <c r="J187" s="19">
        <v>204226</v>
      </c>
      <c r="K187" s="19">
        <v>45000</v>
      </c>
      <c r="L187" s="68">
        <f>G187-K187</f>
        <v>140000</v>
      </c>
      <c r="M187" s="68">
        <v>123431</v>
      </c>
      <c r="N187" s="63">
        <f t="shared" si="33"/>
        <v>1.134236942097204</v>
      </c>
      <c r="O187" s="21">
        <v>1270</v>
      </c>
      <c r="P187" s="22">
        <f>L187/O187</f>
        <v>110.23622047244095</v>
      </c>
      <c r="Q187" s="44" t="s">
        <v>491</v>
      </c>
      <c r="R187" s="17" t="s">
        <v>28</v>
      </c>
      <c r="S187" s="19">
        <v>45000</v>
      </c>
      <c r="T187" s="17" t="s">
        <v>492</v>
      </c>
      <c r="U187" s="17" t="s">
        <v>125</v>
      </c>
      <c r="V187" s="17">
        <v>59</v>
      </c>
      <c r="W187" s="23" t="s">
        <v>31</v>
      </c>
    </row>
    <row r="188" spans="1:23" x14ac:dyDescent="0.25">
      <c r="A188" s="16" t="s">
        <v>495</v>
      </c>
      <c r="B188" s="17" t="s">
        <v>496</v>
      </c>
      <c r="C188" s="18">
        <v>45099</v>
      </c>
      <c r="D188" s="19">
        <v>200000</v>
      </c>
      <c r="E188" s="17" t="s">
        <v>25</v>
      </c>
      <c r="F188" s="17" t="s">
        <v>26</v>
      </c>
      <c r="G188" s="19">
        <v>200000</v>
      </c>
      <c r="H188" s="19">
        <v>104800</v>
      </c>
      <c r="I188" s="20">
        <f>H188/G188*100</f>
        <v>52.400000000000006</v>
      </c>
      <c r="J188" s="19">
        <v>209600</v>
      </c>
      <c r="K188" s="19">
        <v>45000</v>
      </c>
      <c r="L188" s="68">
        <f>G188-K188</f>
        <v>155000</v>
      </c>
      <c r="M188" s="68">
        <v>127596</v>
      </c>
      <c r="N188" s="63">
        <f t="shared" si="33"/>
        <v>1.2147716229348882</v>
      </c>
      <c r="O188" s="21">
        <v>1270</v>
      </c>
      <c r="P188" s="22">
        <f>L188/O188</f>
        <v>122.04724409448819</v>
      </c>
      <c r="Q188" s="44" t="s">
        <v>491</v>
      </c>
      <c r="R188" s="17" t="s">
        <v>28</v>
      </c>
      <c r="S188" s="19">
        <v>45000</v>
      </c>
      <c r="T188" s="17" t="s">
        <v>492</v>
      </c>
      <c r="U188" s="17" t="s">
        <v>125</v>
      </c>
      <c r="V188" s="17">
        <v>61</v>
      </c>
      <c r="W188" s="23" t="s">
        <v>31</v>
      </c>
    </row>
    <row r="189" spans="1:23" x14ac:dyDescent="0.25">
      <c r="A189" s="16" t="s">
        <v>497</v>
      </c>
      <c r="B189" s="17" t="s">
        <v>498</v>
      </c>
      <c r="C189" s="18">
        <v>45681</v>
      </c>
      <c r="D189" s="19">
        <v>190000</v>
      </c>
      <c r="E189" s="17" t="s">
        <v>36</v>
      </c>
      <c r="F189" s="17" t="s">
        <v>26</v>
      </c>
      <c r="G189" s="19">
        <v>190000</v>
      </c>
      <c r="H189" s="19">
        <v>96740</v>
      </c>
      <c r="I189" s="20">
        <f>H189/G189*100</f>
        <v>50.915789473684214</v>
      </c>
      <c r="J189" s="19">
        <v>193474</v>
      </c>
      <c r="K189" s="19">
        <v>45000</v>
      </c>
      <c r="L189" s="68">
        <f>G189-K189</f>
        <v>145000</v>
      </c>
      <c r="M189" s="68">
        <v>115096</v>
      </c>
      <c r="N189" s="63">
        <f t="shared" si="33"/>
        <v>1.2598178911517341</v>
      </c>
      <c r="O189" s="21">
        <v>1270</v>
      </c>
      <c r="P189" s="22">
        <f>L189/O189</f>
        <v>114.1732283464567</v>
      </c>
      <c r="Q189" s="44" t="s">
        <v>491</v>
      </c>
      <c r="R189" s="17" t="s">
        <v>28</v>
      </c>
      <c r="S189" s="19">
        <v>45000</v>
      </c>
      <c r="T189" s="17" t="s">
        <v>492</v>
      </c>
      <c r="U189" s="17" t="s">
        <v>125</v>
      </c>
      <c r="V189" s="17">
        <v>55</v>
      </c>
      <c r="W189" s="23" t="s">
        <v>31</v>
      </c>
    </row>
    <row r="190" spans="1:23" x14ac:dyDescent="0.25">
      <c r="A190" s="16" t="s">
        <v>499</v>
      </c>
      <c r="B190" s="17" t="s">
        <v>500</v>
      </c>
      <c r="C190" s="18">
        <v>45687</v>
      </c>
      <c r="D190" s="19">
        <v>235000</v>
      </c>
      <c r="E190" s="17" t="s">
        <v>36</v>
      </c>
      <c r="F190" s="17" t="s">
        <v>26</v>
      </c>
      <c r="G190" s="19">
        <v>235000</v>
      </c>
      <c r="H190" s="19">
        <v>126890</v>
      </c>
      <c r="I190" s="20">
        <f>H190/G190*100</f>
        <v>53.995744680851068</v>
      </c>
      <c r="J190" s="19">
        <v>253789</v>
      </c>
      <c r="K190" s="19">
        <v>45000</v>
      </c>
      <c r="L190" s="68">
        <f>G190-K190</f>
        <v>190000</v>
      </c>
      <c r="M190" s="68">
        <v>161851</v>
      </c>
      <c r="N190" s="63">
        <f t="shared" si="33"/>
        <v>1.1739192220004819</v>
      </c>
      <c r="O190" s="21">
        <v>1390</v>
      </c>
      <c r="P190" s="22">
        <f>L190/O190</f>
        <v>136.69064748201438</v>
      </c>
      <c r="Q190" s="44" t="s">
        <v>491</v>
      </c>
      <c r="R190" s="17" t="s">
        <v>28</v>
      </c>
      <c r="S190" s="19">
        <v>45000</v>
      </c>
      <c r="T190" s="17" t="s">
        <v>492</v>
      </c>
      <c r="U190" s="17" t="s">
        <v>125</v>
      </c>
      <c r="V190" s="17">
        <v>70</v>
      </c>
      <c r="W190" s="23" t="s">
        <v>31</v>
      </c>
    </row>
    <row r="191" spans="1:23" ht="15.75" thickBot="1" x14ac:dyDescent="0.3">
      <c r="A191" s="24"/>
      <c r="B191" s="25"/>
      <c r="C191" s="26"/>
      <c r="D191" s="27"/>
      <c r="E191" s="25"/>
      <c r="F191" s="25"/>
      <c r="G191" s="27"/>
      <c r="H191" s="27"/>
      <c r="I191" s="28"/>
      <c r="J191" s="27"/>
      <c r="K191" s="27"/>
      <c r="L191" s="69">
        <f>SUM(L186:L190)</f>
        <v>830000</v>
      </c>
      <c r="M191" s="69">
        <f>SUM(M186:M190)</f>
        <v>655252</v>
      </c>
      <c r="N191" s="64">
        <f t="shared" si="33"/>
        <v>1.2666882359763878</v>
      </c>
      <c r="O191" s="29"/>
      <c r="P191" s="30"/>
      <c r="Q191" s="45"/>
      <c r="R191" s="25"/>
      <c r="S191" s="27"/>
      <c r="T191" s="25"/>
      <c r="U191" s="25"/>
      <c r="V191" s="25"/>
      <c r="W191" s="31"/>
    </row>
    <row r="192" spans="1:23" x14ac:dyDescent="0.25">
      <c r="A192" s="17"/>
      <c r="B192" s="17"/>
      <c r="C192" s="18"/>
      <c r="D192" s="19"/>
      <c r="E192" s="17"/>
      <c r="F192" s="17"/>
      <c r="G192" s="19"/>
      <c r="H192" s="19"/>
      <c r="I192" s="20"/>
      <c r="J192" s="19"/>
      <c r="K192" s="19"/>
      <c r="L192" s="68"/>
      <c r="M192" s="68"/>
      <c r="N192" s="63"/>
      <c r="O192" s="21"/>
      <c r="P192" s="22"/>
      <c r="Q192" s="44"/>
      <c r="R192" s="17"/>
      <c r="S192" s="19"/>
      <c r="T192" s="17"/>
      <c r="U192" s="17"/>
      <c r="V192" s="17"/>
      <c r="W192" s="17"/>
    </row>
    <row r="193" spans="1:23" ht="15.75" thickBot="1" x14ac:dyDescent="0.3">
      <c r="A193" s="41" t="s">
        <v>501</v>
      </c>
      <c r="B193" s="17"/>
      <c r="C193" s="18"/>
      <c r="D193" s="19"/>
      <c r="E193" s="17"/>
      <c r="F193" s="17"/>
      <c r="G193" s="19"/>
      <c r="H193" s="19"/>
      <c r="I193" s="20"/>
      <c r="J193" s="19"/>
      <c r="K193" s="19"/>
      <c r="L193" s="68"/>
      <c r="M193" s="68"/>
      <c r="N193" s="63"/>
      <c r="O193" s="21"/>
      <c r="P193" s="22"/>
      <c r="Q193" s="44"/>
      <c r="R193" s="17"/>
      <c r="S193" s="19"/>
      <c r="T193" s="17"/>
      <c r="U193" s="17"/>
      <c r="V193" s="17"/>
      <c r="W193" s="17"/>
    </row>
    <row r="194" spans="1:23" x14ac:dyDescent="0.25">
      <c r="A194" s="8" t="s">
        <v>502</v>
      </c>
      <c r="B194" s="9" t="s">
        <v>503</v>
      </c>
      <c r="C194" s="10">
        <v>45666</v>
      </c>
      <c r="D194" s="11">
        <v>231101</v>
      </c>
      <c r="E194" s="9" t="s">
        <v>25</v>
      </c>
      <c r="F194" s="9" t="s">
        <v>26</v>
      </c>
      <c r="G194" s="11">
        <v>231101</v>
      </c>
      <c r="H194" s="11">
        <v>109790</v>
      </c>
      <c r="I194" s="12">
        <f>H194/G194*100</f>
        <v>47.507366908840723</v>
      </c>
      <c r="J194" s="11">
        <v>219571</v>
      </c>
      <c r="K194" s="11">
        <v>50000</v>
      </c>
      <c r="L194" s="67">
        <f>G194-K194</f>
        <v>181101</v>
      </c>
      <c r="M194" s="67">
        <v>161496</v>
      </c>
      <c r="N194" s="62">
        <f>L194/M194</f>
        <v>1.1213961955714074</v>
      </c>
      <c r="O194" s="13">
        <v>1454</v>
      </c>
      <c r="P194" s="14">
        <f>L194/O194</f>
        <v>124.55364511691884</v>
      </c>
      <c r="Q194" s="43" t="s">
        <v>504</v>
      </c>
      <c r="R194" s="9" t="s">
        <v>28</v>
      </c>
      <c r="S194" s="11">
        <v>50000</v>
      </c>
      <c r="T194" s="9" t="s">
        <v>505</v>
      </c>
      <c r="U194" s="9" t="s">
        <v>125</v>
      </c>
      <c r="V194" s="9">
        <v>58</v>
      </c>
      <c r="W194" s="15" t="s">
        <v>31</v>
      </c>
    </row>
    <row r="195" spans="1:23" x14ac:dyDescent="0.25">
      <c r="A195" s="16" t="s">
        <v>506</v>
      </c>
      <c r="B195" s="17" t="s">
        <v>507</v>
      </c>
      <c r="C195" s="18">
        <v>45715</v>
      </c>
      <c r="D195" s="19">
        <v>234900</v>
      </c>
      <c r="E195" s="17" t="s">
        <v>36</v>
      </c>
      <c r="F195" s="17" t="s">
        <v>26</v>
      </c>
      <c r="G195" s="19">
        <v>234900</v>
      </c>
      <c r="H195" s="19">
        <v>99410</v>
      </c>
      <c r="I195" s="20">
        <f>H195/G195*100</f>
        <v>42.320136228182207</v>
      </c>
      <c r="J195" s="19">
        <v>198829</v>
      </c>
      <c r="K195" s="19">
        <v>50000</v>
      </c>
      <c r="L195" s="68">
        <f>G195-K195</f>
        <v>184900</v>
      </c>
      <c r="M195" s="68">
        <v>141741</v>
      </c>
      <c r="N195" s="63">
        <f>L195/M195</f>
        <v>1.3044919959644703</v>
      </c>
      <c r="O195" s="21">
        <v>1441</v>
      </c>
      <c r="P195" s="22">
        <f>L195/O195</f>
        <v>128.31367106176268</v>
      </c>
      <c r="Q195" s="44" t="s">
        <v>504</v>
      </c>
      <c r="R195" s="17" t="s">
        <v>28</v>
      </c>
      <c r="S195" s="19">
        <v>50000</v>
      </c>
      <c r="T195" s="17" t="s">
        <v>505</v>
      </c>
      <c r="U195" s="17" t="s">
        <v>125</v>
      </c>
      <c r="V195" s="17">
        <v>49</v>
      </c>
      <c r="W195" s="23" t="s">
        <v>31</v>
      </c>
    </row>
    <row r="196" spans="1:23" x14ac:dyDescent="0.25">
      <c r="A196" s="16" t="s">
        <v>508</v>
      </c>
      <c r="B196" s="17" t="s">
        <v>509</v>
      </c>
      <c r="C196" s="18">
        <v>45722</v>
      </c>
      <c r="D196" s="19">
        <v>280000</v>
      </c>
      <c r="E196" s="17" t="s">
        <v>36</v>
      </c>
      <c r="F196" s="17" t="s">
        <v>26</v>
      </c>
      <c r="G196" s="19">
        <v>280000</v>
      </c>
      <c r="H196" s="19">
        <v>97870</v>
      </c>
      <c r="I196" s="20">
        <f>H196/G196*100</f>
        <v>34.953571428571429</v>
      </c>
      <c r="J196" s="19">
        <v>195745</v>
      </c>
      <c r="K196" s="19">
        <v>50000</v>
      </c>
      <c r="L196" s="68">
        <f>G196-K196</f>
        <v>230000</v>
      </c>
      <c r="M196" s="68">
        <v>138804</v>
      </c>
      <c r="N196" s="63">
        <f>L196/M196</f>
        <v>1.657012766202703</v>
      </c>
      <c r="O196" s="21">
        <v>1424</v>
      </c>
      <c r="P196" s="22">
        <f>L196/O196</f>
        <v>161.51685393258427</v>
      </c>
      <c r="Q196" s="44" t="s">
        <v>504</v>
      </c>
      <c r="R196" s="17" t="s">
        <v>28</v>
      </c>
      <c r="S196" s="19">
        <v>50000</v>
      </c>
      <c r="T196" s="17" t="s">
        <v>505</v>
      </c>
      <c r="U196" s="17" t="s">
        <v>125</v>
      </c>
      <c r="V196" s="17">
        <v>50</v>
      </c>
      <c r="W196" s="23" t="s">
        <v>31</v>
      </c>
    </row>
    <row r="197" spans="1:23" ht="15.75" thickBot="1" x14ac:dyDescent="0.3">
      <c r="A197" s="24"/>
      <c r="B197" s="25"/>
      <c r="C197" s="26"/>
      <c r="D197" s="27"/>
      <c r="E197" s="25"/>
      <c r="F197" s="25"/>
      <c r="G197" s="27"/>
      <c r="H197" s="27"/>
      <c r="I197" s="28"/>
      <c r="J197" s="27"/>
      <c r="K197" s="27"/>
      <c r="L197" s="69">
        <f>SUM(L194:L196)</f>
        <v>596001</v>
      </c>
      <c r="M197" s="69">
        <f>SUM(M194:M196)</f>
        <v>442041</v>
      </c>
      <c r="N197" s="64">
        <f>L197/M197</f>
        <v>1.3482934840885801</v>
      </c>
      <c r="O197" s="29"/>
      <c r="P197" s="30"/>
      <c r="Q197" s="45"/>
      <c r="R197" s="25"/>
      <c r="S197" s="27"/>
      <c r="T197" s="25"/>
      <c r="U197" s="25"/>
      <c r="V197" s="25"/>
      <c r="W197" s="31"/>
    </row>
    <row r="198" spans="1:23" x14ac:dyDescent="0.25">
      <c r="A198" s="17"/>
      <c r="B198" s="17"/>
      <c r="C198" s="18"/>
      <c r="D198" s="19"/>
      <c r="E198" s="17"/>
      <c r="F198" s="17"/>
      <c r="G198" s="19"/>
      <c r="H198" s="19"/>
      <c r="I198" s="20"/>
      <c r="J198" s="19"/>
      <c r="K198" s="19"/>
      <c r="L198" s="68"/>
      <c r="M198" s="68"/>
      <c r="N198" s="63"/>
      <c r="O198" s="21"/>
      <c r="P198" s="22"/>
      <c r="Q198" s="44"/>
      <c r="R198" s="17"/>
      <c r="S198" s="19"/>
      <c r="T198" s="17"/>
      <c r="U198" s="17"/>
      <c r="V198" s="17"/>
      <c r="W198" s="17"/>
    </row>
    <row r="199" spans="1:23" ht="15.75" thickBot="1" x14ac:dyDescent="0.3">
      <c r="A199" s="41" t="s">
        <v>510</v>
      </c>
      <c r="B199" s="17"/>
      <c r="C199" s="18"/>
      <c r="D199" s="19"/>
      <c r="E199" s="17"/>
      <c r="F199" s="17"/>
      <c r="G199" s="19"/>
      <c r="H199" s="19"/>
      <c r="I199" s="20"/>
      <c r="J199" s="19"/>
      <c r="K199" s="19"/>
      <c r="L199" s="68"/>
      <c r="M199" s="68"/>
      <c r="N199" s="63"/>
      <c r="O199" s="21"/>
      <c r="P199" s="22"/>
      <c r="Q199" s="44"/>
      <c r="R199" s="17"/>
      <c r="S199" s="19"/>
      <c r="T199" s="17"/>
      <c r="U199" s="17"/>
      <c r="V199" s="17"/>
      <c r="W199" s="17"/>
    </row>
    <row r="200" spans="1:23" x14ac:dyDescent="0.25">
      <c r="A200" s="8" t="s">
        <v>511</v>
      </c>
      <c r="B200" s="9" t="s">
        <v>512</v>
      </c>
      <c r="C200" s="10">
        <v>45432</v>
      </c>
      <c r="D200" s="11">
        <v>260000</v>
      </c>
      <c r="E200" s="9" t="s">
        <v>36</v>
      </c>
      <c r="F200" s="9" t="s">
        <v>26</v>
      </c>
      <c r="G200" s="11">
        <v>260000</v>
      </c>
      <c r="H200" s="11">
        <v>116510</v>
      </c>
      <c r="I200" s="12">
        <f>H200/G200*100</f>
        <v>44.811538461538461</v>
      </c>
      <c r="J200" s="11">
        <v>233026</v>
      </c>
      <c r="K200" s="11">
        <v>50000</v>
      </c>
      <c r="L200" s="67">
        <f>G200-K200</f>
        <v>210000</v>
      </c>
      <c r="M200" s="67">
        <v>171052</v>
      </c>
      <c r="N200" s="62">
        <f>L200/M200</f>
        <v>1.2276968407267965</v>
      </c>
      <c r="O200" s="13">
        <v>1573</v>
      </c>
      <c r="P200" s="14">
        <f>L200/O200</f>
        <v>133.50286077558806</v>
      </c>
      <c r="Q200" s="43" t="s">
        <v>513</v>
      </c>
      <c r="R200" s="9" t="s">
        <v>28</v>
      </c>
      <c r="S200" s="11">
        <v>50000</v>
      </c>
      <c r="T200" s="9" t="s">
        <v>505</v>
      </c>
      <c r="U200" s="9" t="s">
        <v>125</v>
      </c>
      <c r="V200" s="9">
        <v>58</v>
      </c>
      <c r="W200" s="15" t="s">
        <v>31</v>
      </c>
    </row>
    <row r="201" spans="1:23" x14ac:dyDescent="0.25">
      <c r="A201" s="16" t="s">
        <v>514</v>
      </c>
      <c r="B201" s="17" t="s">
        <v>515</v>
      </c>
      <c r="C201" s="18">
        <v>45695</v>
      </c>
      <c r="D201" s="19">
        <v>255000</v>
      </c>
      <c r="E201" s="17" t="s">
        <v>36</v>
      </c>
      <c r="F201" s="17" t="s">
        <v>26</v>
      </c>
      <c r="G201" s="19">
        <v>255000</v>
      </c>
      <c r="H201" s="19">
        <v>119700</v>
      </c>
      <c r="I201" s="20">
        <f>H201/G201*100</f>
        <v>46.941176470588239</v>
      </c>
      <c r="J201" s="19">
        <v>239396</v>
      </c>
      <c r="K201" s="19">
        <v>50000</v>
      </c>
      <c r="L201" s="68">
        <f>G201-K201</f>
        <v>205000</v>
      </c>
      <c r="M201" s="68">
        <v>177005</v>
      </c>
      <c r="N201" s="63">
        <f>L201/M201</f>
        <v>1.1581593740289822</v>
      </c>
      <c r="O201" s="21">
        <v>1545</v>
      </c>
      <c r="P201" s="22">
        <f>L201/O201</f>
        <v>132.68608414239483</v>
      </c>
      <c r="Q201" s="44" t="s">
        <v>513</v>
      </c>
      <c r="R201" s="17" t="s">
        <v>28</v>
      </c>
      <c r="S201" s="19">
        <v>50000</v>
      </c>
      <c r="T201" s="17" t="s">
        <v>505</v>
      </c>
      <c r="U201" s="17" t="s">
        <v>125</v>
      </c>
      <c r="V201" s="17">
        <v>59</v>
      </c>
      <c r="W201" s="23" t="s">
        <v>31</v>
      </c>
    </row>
    <row r="202" spans="1:23" x14ac:dyDescent="0.25">
      <c r="A202" s="16" t="s">
        <v>516</v>
      </c>
      <c r="B202" s="17" t="s">
        <v>517</v>
      </c>
      <c r="C202" s="18">
        <v>45721</v>
      </c>
      <c r="D202" s="19">
        <v>300000</v>
      </c>
      <c r="E202" s="17" t="s">
        <v>36</v>
      </c>
      <c r="F202" s="17" t="s">
        <v>26</v>
      </c>
      <c r="G202" s="19">
        <v>300000</v>
      </c>
      <c r="H202" s="19">
        <v>120640</v>
      </c>
      <c r="I202" s="20">
        <f>H202/G202*100</f>
        <v>40.213333333333331</v>
      </c>
      <c r="J202" s="19">
        <v>241289</v>
      </c>
      <c r="K202" s="19">
        <v>50000</v>
      </c>
      <c r="L202" s="68">
        <f>G202-K202</f>
        <v>250000</v>
      </c>
      <c r="M202" s="68">
        <v>178774</v>
      </c>
      <c r="N202" s="63">
        <f>L202/M202</f>
        <v>1.3984136395672748</v>
      </c>
      <c r="O202" s="21">
        <v>1543</v>
      </c>
      <c r="P202" s="22">
        <f>L202/O202</f>
        <v>162.02203499675957</v>
      </c>
      <c r="Q202" s="44" t="s">
        <v>513</v>
      </c>
      <c r="R202" s="17" t="s">
        <v>28</v>
      </c>
      <c r="S202" s="19">
        <v>50000</v>
      </c>
      <c r="T202" s="17" t="s">
        <v>505</v>
      </c>
      <c r="U202" s="17" t="s">
        <v>125</v>
      </c>
      <c r="V202" s="17">
        <v>59</v>
      </c>
      <c r="W202" s="23" t="s">
        <v>31</v>
      </c>
    </row>
    <row r="203" spans="1:23" ht="15.75" thickBot="1" x14ac:dyDescent="0.3">
      <c r="A203" s="24"/>
      <c r="B203" s="25"/>
      <c r="C203" s="26"/>
      <c r="D203" s="27"/>
      <c r="E203" s="25"/>
      <c r="F203" s="25"/>
      <c r="G203" s="27"/>
      <c r="H203" s="27"/>
      <c r="I203" s="28"/>
      <c r="J203" s="27"/>
      <c r="K203" s="27"/>
      <c r="L203" s="69">
        <f>SUM(L200:L202)</f>
        <v>665000</v>
      </c>
      <c r="M203" s="69">
        <f>SUM(M200:M202)</f>
        <v>526831</v>
      </c>
      <c r="N203" s="64">
        <f>L203/M203</f>
        <v>1.2622643694087858</v>
      </c>
      <c r="O203" s="29"/>
      <c r="P203" s="30"/>
      <c r="Q203" s="45"/>
      <c r="R203" s="25"/>
      <c r="S203" s="27"/>
      <c r="T203" s="25"/>
      <c r="U203" s="25"/>
      <c r="V203" s="25"/>
      <c r="W203" s="31"/>
    </row>
    <row r="204" spans="1:23" x14ac:dyDescent="0.25">
      <c r="A204" s="17"/>
      <c r="B204" s="17"/>
      <c r="C204" s="18"/>
      <c r="D204" s="19"/>
      <c r="E204" s="17"/>
      <c r="F204" s="17"/>
      <c r="G204" s="19"/>
      <c r="H204" s="19"/>
      <c r="I204" s="20"/>
      <c r="J204" s="19"/>
      <c r="K204" s="19"/>
      <c r="L204" s="68"/>
      <c r="M204" s="68"/>
      <c r="N204" s="63"/>
      <c r="O204" s="21"/>
      <c r="P204" s="22"/>
      <c r="Q204" s="44"/>
      <c r="R204" s="17"/>
      <c r="S204" s="19"/>
      <c r="T204" s="17"/>
      <c r="U204" s="17"/>
      <c r="V204" s="17"/>
      <c r="W204" s="17"/>
    </row>
    <row r="205" spans="1:23" ht="15.75" thickBot="1" x14ac:dyDescent="0.3">
      <c r="A205" s="41" t="s">
        <v>518</v>
      </c>
      <c r="B205" s="17"/>
      <c r="C205" s="18"/>
      <c r="D205" s="19"/>
      <c r="E205" s="17"/>
      <c r="F205" s="17"/>
      <c r="G205" s="19"/>
      <c r="H205" s="19"/>
      <c r="I205" s="20"/>
      <c r="J205" s="19"/>
      <c r="K205" s="19"/>
      <c r="L205" s="68"/>
      <c r="M205" s="68"/>
      <c r="N205" s="63"/>
      <c r="O205" s="21"/>
      <c r="P205" s="22"/>
      <c r="Q205" s="44"/>
      <c r="R205" s="17"/>
      <c r="S205" s="19"/>
      <c r="T205" s="17"/>
      <c r="U205" s="17"/>
      <c r="V205" s="17"/>
      <c r="W205" s="17"/>
    </row>
    <row r="206" spans="1:23" x14ac:dyDescent="0.25">
      <c r="A206" s="8" t="s">
        <v>519</v>
      </c>
      <c r="B206" s="9" t="s">
        <v>520</v>
      </c>
      <c r="C206" s="10">
        <v>45674</v>
      </c>
      <c r="D206" s="11">
        <v>203000</v>
      </c>
      <c r="E206" s="9" t="s">
        <v>36</v>
      </c>
      <c r="F206" s="9" t="s">
        <v>26</v>
      </c>
      <c r="G206" s="11">
        <v>203000</v>
      </c>
      <c r="H206" s="11">
        <v>119390</v>
      </c>
      <c r="I206" s="12">
        <f t="shared" ref="I206:I213" si="34">H206/G206*100</f>
        <v>58.812807881773402</v>
      </c>
      <c r="J206" s="11">
        <v>238775</v>
      </c>
      <c r="K206" s="11">
        <v>50555</v>
      </c>
      <c r="L206" s="67">
        <f t="shared" ref="L206:L213" si="35">G206-K206</f>
        <v>152445</v>
      </c>
      <c r="M206" s="67">
        <v>204586</v>
      </c>
      <c r="N206" s="62">
        <f t="shared" ref="N206:N214" si="36">L206/M206</f>
        <v>0.7451389635654444</v>
      </c>
      <c r="O206" s="13">
        <v>1588</v>
      </c>
      <c r="P206" s="14">
        <f t="shared" ref="P206:P213" si="37">L206/O206</f>
        <v>95.998110831234257</v>
      </c>
      <c r="Q206" s="43" t="s">
        <v>521</v>
      </c>
      <c r="R206" s="9" t="s">
        <v>28</v>
      </c>
      <c r="S206" s="11">
        <v>50000</v>
      </c>
      <c r="T206" s="9" t="s">
        <v>505</v>
      </c>
      <c r="U206" s="9" t="s">
        <v>125</v>
      </c>
      <c r="V206" s="9">
        <v>66</v>
      </c>
      <c r="W206" s="15" t="s">
        <v>31</v>
      </c>
    </row>
    <row r="207" spans="1:23" x14ac:dyDescent="0.25">
      <c r="A207" s="16" t="s">
        <v>522</v>
      </c>
      <c r="B207" s="17" t="s">
        <v>523</v>
      </c>
      <c r="C207" s="18">
        <v>45237</v>
      </c>
      <c r="D207" s="19">
        <v>255000</v>
      </c>
      <c r="E207" s="17" t="s">
        <v>36</v>
      </c>
      <c r="F207" s="17" t="s">
        <v>26</v>
      </c>
      <c r="G207" s="19">
        <v>255000</v>
      </c>
      <c r="H207" s="19">
        <v>119170</v>
      </c>
      <c r="I207" s="20">
        <f t="shared" si="34"/>
        <v>46.733333333333334</v>
      </c>
      <c r="J207" s="19">
        <v>238342</v>
      </c>
      <c r="K207" s="19">
        <v>50000</v>
      </c>
      <c r="L207" s="68">
        <f t="shared" si="35"/>
        <v>205000</v>
      </c>
      <c r="M207" s="68">
        <v>204719</v>
      </c>
      <c r="N207" s="63">
        <f t="shared" si="36"/>
        <v>1.0013726131917409</v>
      </c>
      <c r="O207" s="21">
        <v>1588</v>
      </c>
      <c r="P207" s="22">
        <f t="shared" si="37"/>
        <v>129.09319899244332</v>
      </c>
      <c r="Q207" s="44" t="s">
        <v>521</v>
      </c>
      <c r="R207" s="17" t="s">
        <v>28</v>
      </c>
      <c r="S207" s="19">
        <v>50000</v>
      </c>
      <c r="T207" s="17" t="s">
        <v>505</v>
      </c>
      <c r="U207" s="17" t="s">
        <v>125</v>
      </c>
      <c r="V207" s="17">
        <v>66</v>
      </c>
      <c r="W207" s="23" t="s">
        <v>31</v>
      </c>
    </row>
    <row r="208" spans="1:23" x14ac:dyDescent="0.25">
      <c r="A208" s="16" t="s">
        <v>524</v>
      </c>
      <c r="B208" s="17" t="s">
        <v>525</v>
      </c>
      <c r="C208" s="18">
        <v>45208</v>
      </c>
      <c r="D208" s="19">
        <v>257000</v>
      </c>
      <c r="E208" s="17" t="s">
        <v>36</v>
      </c>
      <c r="F208" s="17" t="s">
        <v>26</v>
      </c>
      <c r="G208" s="19">
        <v>257000</v>
      </c>
      <c r="H208" s="19">
        <v>121050</v>
      </c>
      <c r="I208" s="20">
        <f t="shared" si="34"/>
        <v>47.101167315175097</v>
      </c>
      <c r="J208" s="19">
        <v>242107</v>
      </c>
      <c r="K208" s="19">
        <v>50420</v>
      </c>
      <c r="L208" s="68">
        <f t="shared" si="35"/>
        <v>206580</v>
      </c>
      <c r="M208" s="68">
        <v>208355</v>
      </c>
      <c r="N208" s="63">
        <f t="shared" si="36"/>
        <v>0.99148088598785722</v>
      </c>
      <c r="O208" s="21">
        <v>1588</v>
      </c>
      <c r="P208" s="22">
        <f t="shared" si="37"/>
        <v>130.08816120906801</v>
      </c>
      <c r="Q208" s="44" t="s">
        <v>521</v>
      </c>
      <c r="R208" s="17" t="s">
        <v>28</v>
      </c>
      <c r="S208" s="19">
        <v>50000</v>
      </c>
      <c r="T208" s="17" t="s">
        <v>505</v>
      </c>
      <c r="U208" s="17" t="s">
        <v>125</v>
      </c>
      <c r="V208" s="17">
        <v>66</v>
      </c>
      <c r="W208" s="23" t="s">
        <v>31</v>
      </c>
    </row>
    <row r="209" spans="1:23" x14ac:dyDescent="0.25">
      <c r="A209" s="16" t="s">
        <v>526</v>
      </c>
      <c r="B209" s="17" t="s">
        <v>527</v>
      </c>
      <c r="C209" s="18">
        <v>45230</v>
      </c>
      <c r="D209" s="19">
        <v>248000</v>
      </c>
      <c r="E209" s="17" t="s">
        <v>36</v>
      </c>
      <c r="F209" s="17" t="s">
        <v>26</v>
      </c>
      <c r="G209" s="19">
        <v>248000</v>
      </c>
      <c r="H209" s="19">
        <v>122460</v>
      </c>
      <c r="I209" s="20">
        <f t="shared" si="34"/>
        <v>49.379032258064512</v>
      </c>
      <c r="J209" s="19">
        <v>244927</v>
      </c>
      <c r="K209" s="19">
        <v>51755</v>
      </c>
      <c r="L209" s="68">
        <f t="shared" si="35"/>
        <v>196245</v>
      </c>
      <c r="M209" s="68">
        <v>209969</v>
      </c>
      <c r="N209" s="63">
        <f t="shared" si="36"/>
        <v>0.9346379703670542</v>
      </c>
      <c r="O209" s="21">
        <v>1588</v>
      </c>
      <c r="P209" s="22">
        <f t="shared" si="37"/>
        <v>123.57997481108312</v>
      </c>
      <c r="Q209" s="44" t="s">
        <v>521</v>
      </c>
      <c r="R209" s="17" t="s">
        <v>28</v>
      </c>
      <c r="S209" s="19">
        <v>50000</v>
      </c>
      <c r="T209" s="17" t="s">
        <v>505</v>
      </c>
      <c r="U209" s="17" t="s">
        <v>125</v>
      </c>
      <c r="V209" s="17">
        <v>66</v>
      </c>
      <c r="W209" s="23" t="s">
        <v>31</v>
      </c>
    </row>
    <row r="210" spans="1:23" x14ac:dyDescent="0.25">
      <c r="A210" s="16" t="s">
        <v>528</v>
      </c>
      <c r="B210" s="17" t="s">
        <v>529</v>
      </c>
      <c r="C210" s="18">
        <v>45135</v>
      </c>
      <c r="D210" s="19">
        <v>250000</v>
      </c>
      <c r="E210" s="17" t="s">
        <v>36</v>
      </c>
      <c r="F210" s="17" t="s">
        <v>26</v>
      </c>
      <c r="G210" s="19">
        <v>250000</v>
      </c>
      <c r="H210" s="19">
        <v>124620</v>
      </c>
      <c r="I210" s="20">
        <f t="shared" si="34"/>
        <v>49.847999999999999</v>
      </c>
      <c r="J210" s="19">
        <v>249244</v>
      </c>
      <c r="K210" s="19">
        <v>50846</v>
      </c>
      <c r="L210" s="68">
        <f t="shared" si="35"/>
        <v>199154</v>
      </c>
      <c r="M210" s="68">
        <v>215650</v>
      </c>
      <c r="N210" s="63">
        <f t="shared" si="36"/>
        <v>0.9235056805008115</v>
      </c>
      <c r="O210" s="21">
        <v>1606</v>
      </c>
      <c r="P210" s="22">
        <f t="shared" si="37"/>
        <v>124.00622665006226</v>
      </c>
      <c r="Q210" s="44" t="s">
        <v>521</v>
      </c>
      <c r="R210" s="17" t="s">
        <v>28</v>
      </c>
      <c r="S210" s="19">
        <v>50000</v>
      </c>
      <c r="T210" s="17" t="s">
        <v>505</v>
      </c>
      <c r="U210" s="17" t="s">
        <v>125</v>
      </c>
      <c r="V210" s="17">
        <v>67</v>
      </c>
      <c r="W210" s="23" t="s">
        <v>31</v>
      </c>
    </row>
    <row r="211" spans="1:23" x14ac:dyDescent="0.25">
      <c r="A211" s="16" t="s">
        <v>530</v>
      </c>
      <c r="B211" s="17" t="s">
        <v>531</v>
      </c>
      <c r="C211" s="18">
        <v>45436</v>
      </c>
      <c r="D211" s="19">
        <v>270000</v>
      </c>
      <c r="E211" s="17" t="s">
        <v>36</v>
      </c>
      <c r="F211" s="17" t="s">
        <v>26</v>
      </c>
      <c r="G211" s="19">
        <v>270000</v>
      </c>
      <c r="H211" s="19">
        <v>127910</v>
      </c>
      <c r="I211" s="20">
        <f t="shared" si="34"/>
        <v>47.374074074074073</v>
      </c>
      <c r="J211" s="19">
        <v>255829</v>
      </c>
      <c r="K211" s="19">
        <v>51849</v>
      </c>
      <c r="L211" s="68">
        <f t="shared" si="35"/>
        <v>218151</v>
      </c>
      <c r="M211" s="68">
        <v>221717</v>
      </c>
      <c r="N211" s="63">
        <f t="shared" si="36"/>
        <v>0.98391643401272799</v>
      </c>
      <c r="O211" s="21">
        <v>1606</v>
      </c>
      <c r="P211" s="22">
        <f t="shared" si="37"/>
        <v>135.83499377334994</v>
      </c>
      <c r="Q211" s="44" t="s">
        <v>521</v>
      </c>
      <c r="R211" s="17" t="s">
        <v>28</v>
      </c>
      <c r="S211" s="19">
        <v>50000</v>
      </c>
      <c r="T211" s="17" t="s">
        <v>505</v>
      </c>
      <c r="U211" s="17" t="s">
        <v>125</v>
      </c>
      <c r="V211" s="17">
        <v>68</v>
      </c>
      <c r="W211" s="23" t="s">
        <v>31</v>
      </c>
    </row>
    <row r="212" spans="1:23" x14ac:dyDescent="0.25">
      <c r="A212" s="16" t="s">
        <v>532</v>
      </c>
      <c r="B212" s="17" t="s">
        <v>533</v>
      </c>
      <c r="C212" s="18">
        <v>45120</v>
      </c>
      <c r="D212" s="19">
        <v>271000</v>
      </c>
      <c r="E212" s="17" t="s">
        <v>36</v>
      </c>
      <c r="F212" s="17" t="s">
        <v>26</v>
      </c>
      <c r="G212" s="19">
        <v>271000</v>
      </c>
      <c r="H212" s="19">
        <v>127520</v>
      </c>
      <c r="I212" s="20">
        <f t="shared" si="34"/>
        <v>47.055350553505534</v>
      </c>
      <c r="J212" s="19">
        <v>255038</v>
      </c>
      <c r="K212" s="19">
        <v>50858</v>
      </c>
      <c r="L212" s="68">
        <f t="shared" si="35"/>
        <v>220142</v>
      </c>
      <c r="M212" s="68">
        <v>221934</v>
      </c>
      <c r="N212" s="63">
        <f t="shared" si="36"/>
        <v>0.99192552740904949</v>
      </c>
      <c r="O212" s="21">
        <v>1606</v>
      </c>
      <c r="P212" s="22">
        <f t="shared" si="37"/>
        <v>137.0747198007472</v>
      </c>
      <c r="Q212" s="44" t="s">
        <v>521</v>
      </c>
      <c r="R212" s="17" t="s">
        <v>28</v>
      </c>
      <c r="S212" s="19">
        <v>50000</v>
      </c>
      <c r="T212" s="17" t="s">
        <v>505</v>
      </c>
      <c r="U212" s="17" t="s">
        <v>125</v>
      </c>
      <c r="V212" s="17">
        <v>68</v>
      </c>
      <c r="W212" s="23" t="s">
        <v>31</v>
      </c>
    </row>
    <row r="213" spans="1:23" x14ac:dyDescent="0.25">
      <c r="A213" s="16" t="s">
        <v>534</v>
      </c>
      <c r="B213" s="17" t="s">
        <v>535</v>
      </c>
      <c r="C213" s="18">
        <v>45587</v>
      </c>
      <c r="D213" s="19">
        <v>250000</v>
      </c>
      <c r="E213" s="17" t="s">
        <v>36</v>
      </c>
      <c r="F213" s="17" t="s">
        <v>26</v>
      </c>
      <c r="G213" s="19">
        <v>250000</v>
      </c>
      <c r="H213" s="19">
        <v>128090</v>
      </c>
      <c r="I213" s="20">
        <f t="shared" si="34"/>
        <v>51.236000000000004</v>
      </c>
      <c r="J213" s="19">
        <v>256187</v>
      </c>
      <c r="K213" s="19">
        <v>52854</v>
      </c>
      <c r="L213" s="68">
        <f t="shared" si="35"/>
        <v>197146</v>
      </c>
      <c r="M213" s="68">
        <v>221014</v>
      </c>
      <c r="N213" s="63">
        <f t="shared" si="36"/>
        <v>0.89200684119558038</v>
      </c>
      <c r="O213" s="21">
        <v>1606</v>
      </c>
      <c r="P213" s="22">
        <f t="shared" si="37"/>
        <v>122.75591531755916</v>
      </c>
      <c r="Q213" s="44" t="s">
        <v>521</v>
      </c>
      <c r="R213" s="17" t="s">
        <v>28</v>
      </c>
      <c r="S213" s="19">
        <v>50000</v>
      </c>
      <c r="T213" s="17" t="s">
        <v>505</v>
      </c>
      <c r="U213" s="17" t="s">
        <v>125</v>
      </c>
      <c r="V213" s="17">
        <v>69</v>
      </c>
      <c r="W213" s="23" t="s">
        <v>31</v>
      </c>
    </row>
    <row r="214" spans="1:23" ht="15.75" thickBot="1" x14ac:dyDescent="0.3">
      <c r="A214" s="24"/>
      <c r="B214" s="25"/>
      <c r="C214" s="26"/>
      <c r="D214" s="27"/>
      <c r="E214" s="25"/>
      <c r="F214" s="25"/>
      <c r="G214" s="27"/>
      <c r="H214" s="27"/>
      <c r="I214" s="28"/>
      <c r="J214" s="27"/>
      <c r="K214" s="27"/>
      <c r="L214" s="69">
        <f>SUM(L206:L213)</f>
        <v>1594863</v>
      </c>
      <c r="M214" s="69">
        <f>SUM(M206:M213)</f>
        <v>1707944</v>
      </c>
      <c r="N214" s="64">
        <f t="shared" si="36"/>
        <v>0.93379115474512042</v>
      </c>
      <c r="O214" s="29"/>
      <c r="P214" s="30"/>
      <c r="Q214" s="45"/>
      <c r="R214" s="25"/>
      <c r="S214" s="27"/>
      <c r="T214" s="25"/>
      <c r="U214" s="25"/>
      <c r="V214" s="25"/>
      <c r="W214" s="31"/>
    </row>
    <row r="215" spans="1:23" x14ac:dyDescent="0.25">
      <c r="A215" s="17"/>
      <c r="B215" s="17"/>
      <c r="C215" s="18"/>
      <c r="D215" s="19"/>
      <c r="E215" s="17"/>
      <c r="F215" s="17"/>
      <c r="G215" s="19"/>
      <c r="H215" s="19"/>
      <c r="I215" s="20"/>
      <c r="J215" s="19"/>
      <c r="K215" s="19"/>
      <c r="L215" s="68"/>
      <c r="M215" s="68"/>
      <c r="N215" s="63"/>
      <c r="O215" s="21"/>
      <c r="P215" s="22"/>
      <c r="Q215" s="44"/>
      <c r="R215" s="17"/>
      <c r="S215" s="19"/>
      <c r="T215" s="17"/>
      <c r="U215" s="17"/>
      <c r="V215" s="17"/>
      <c r="W215" s="17"/>
    </row>
    <row r="216" spans="1:23" ht="15.75" thickBot="1" x14ac:dyDescent="0.3">
      <c r="A216" s="41" t="s">
        <v>536</v>
      </c>
      <c r="B216" s="17"/>
      <c r="C216" s="18"/>
      <c r="D216" s="19"/>
      <c r="E216" s="17"/>
      <c r="F216" s="17"/>
      <c r="G216" s="19"/>
      <c r="H216" s="19"/>
      <c r="I216" s="20"/>
      <c r="J216" s="19"/>
      <c r="K216" s="19"/>
      <c r="L216" s="68"/>
      <c r="M216" s="68"/>
      <c r="N216" s="63"/>
      <c r="O216" s="21"/>
      <c r="P216" s="22"/>
      <c r="Q216" s="44"/>
      <c r="R216" s="17"/>
      <c r="S216" s="19"/>
      <c r="T216" s="17"/>
      <c r="U216" s="17"/>
      <c r="V216" s="17"/>
      <c r="W216" s="17"/>
    </row>
    <row r="217" spans="1:23" x14ac:dyDescent="0.25">
      <c r="A217" s="8" t="s">
        <v>537</v>
      </c>
      <c r="B217" s="9" t="s">
        <v>538</v>
      </c>
      <c r="C217" s="10">
        <v>45427</v>
      </c>
      <c r="D217" s="11">
        <v>242000</v>
      </c>
      <c r="E217" s="9" t="s">
        <v>25</v>
      </c>
      <c r="F217" s="9" t="s">
        <v>26</v>
      </c>
      <c r="G217" s="11">
        <v>242000</v>
      </c>
      <c r="H217" s="11">
        <v>123120</v>
      </c>
      <c r="I217" s="12">
        <f>H217/G217*100</f>
        <v>50.876033057851245</v>
      </c>
      <c r="J217" s="11">
        <v>246246</v>
      </c>
      <c r="K217" s="11">
        <v>50000</v>
      </c>
      <c r="L217" s="67">
        <f>G217-K217</f>
        <v>192000</v>
      </c>
      <c r="M217" s="67">
        <v>225570</v>
      </c>
      <c r="N217" s="62">
        <f>L217/M217</f>
        <v>0.85117701822050806</v>
      </c>
      <c r="O217" s="13">
        <v>1674</v>
      </c>
      <c r="P217" s="14">
        <f>L217/O217</f>
        <v>114.69534050179212</v>
      </c>
      <c r="Q217" s="43" t="s">
        <v>539</v>
      </c>
      <c r="R217" s="9" t="s">
        <v>28</v>
      </c>
      <c r="S217" s="11">
        <v>50000</v>
      </c>
      <c r="T217" s="9" t="s">
        <v>505</v>
      </c>
      <c r="U217" s="9" t="s">
        <v>125</v>
      </c>
      <c r="V217" s="9">
        <v>68</v>
      </c>
      <c r="W217" s="15" t="s">
        <v>31</v>
      </c>
    </row>
    <row r="218" spans="1:23" x14ac:dyDescent="0.25">
      <c r="A218" s="16" t="s">
        <v>540</v>
      </c>
      <c r="B218" s="17" t="s">
        <v>541</v>
      </c>
      <c r="C218" s="18">
        <v>45526</v>
      </c>
      <c r="D218" s="19">
        <v>250000</v>
      </c>
      <c r="E218" s="17" t="s">
        <v>36</v>
      </c>
      <c r="F218" s="17" t="s">
        <v>26</v>
      </c>
      <c r="G218" s="19">
        <v>250000</v>
      </c>
      <c r="H218" s="19">
        <v>124800</v>
      </c>
      <c r="I218" s="20">
        <f>H218/G218*100</f>
        <v>49.919999999999995</v>
      </c>
      <c r="J218" s="19">
        <v>249595</v>
      </c>
      <c r="K218" s="19">
        <v>51783</v>
      </c>
      <c r="L218" s="68">
        <f>G218-K218</f>
        <v>198217</v>
      </c>
      <c r="M218" s="68">
        <v>227370</v>
      </c>
      <c r="N218" s="63">
        <f>L218/M218</f>
        <v>0.87178167744205481</v>
      </c>
      <c r="O218" s="21">
        <v>1674</v>
      </c>
      <c r="P218" s="22">
        <f>L218/O218</f>
        <v>118.40919952210275</v>
      </c>
      <c r="Q218" s="44" t="s">
        <v>539</v>
      </c>
      <c r="R218" s="17" t="s">
        <v>28</v>
      </c>
      <c r="S218" s="19">
        <v>50000</v>
      </c>
      <c r="T218" s="17" t="s">
        <v>505</v>
      </c>
      <c r="U218" s="17" t="s">
        <v>125</v>
      </c>
      <c r="V218" s="17">
        <v>68</v>
      </c>
      <c r="W218" s="23" t="s">
        <v>31</v>
      </c>
    </row>
    <row r="219" spans="1:23" ht="15.75" thickBot="1" x14ac:dyDescent="0.3">
      <c r="A219" s="24"/>
      <c r="B219" s="25"/>
      <c r="C219" s="26"/>
      <c r="D219" s="27"/>
      <c r="E219" s="25"/>
      <c r="F219" s="25"/>
      <c r="G219" s="27"/>
      <c r="H219" s="27"/>
      <c r="I219" s="28"/>
      <c r="J219" s="27"/>
      <c r="K219" s="27"/>
      <c r="L219" s="69">
        <f>SUM(L217:L218)</f>
        <v>390217</v>
      </c>
      <c r="M219" s="69">
        <f>SUM(M217:M218)</f>
        <v>452940</v>
      </c>
      <c r="N219" s="64">
        <f>L219/M219</f>
        <v>0.86152028966309002</v>
      </c>
      <c r="O219" s="29"/>
      <c r="P219" s="30"/>
      <c r="Q219" s="45"/>
      <c r="R219" s="25"/>
      <c r="S219" s="27"/>
      <c r="T219" s="25"/>
      <c r="U219" s="25"/>
      <c r="V219" s="25"/>
      <c r="W219" s="3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B99D-042B-4407-B3E5-59728C578047}">
  <dimension ref="A1:W39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0.8554687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2186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2187</v>
      </c>
      <c r="B3" s="9" t="s">
        <v>2188</v>
      </c>
      <c r="C3" s="10">
        <v>45210</v>
      </c>
      <c r="D3" s="11">
        <v>1490000</v>
      </c>
      <c r="E3" s="9" t="s">
        <v>36</v>
      </c>
      <c r="F3" s="9" t="s">
        <v>26</v>
      </c>
      <c r="G3" s="11">
        <v>1490000</v>
      </c>
      <c r="H3" s="11">
        <v>697200</v>
      </c>
      <c r="I3" s="12">
        <f>H3/G3*100</f>
        <v>46.791946308724832</v>
      </c>
      <c r="J3" s="11">
        <v>1394400</v>
      </c>
      <c r="K3" s="11">
        <v>618227</v>
      </c>
      <c r="L3" s="67">
        <f>G3-K3</f>
        <v>871773</v>
      </c>
      <c r="M3" s="67">
        <v>611159</v>
      </c>
      <c r="N3" s="62">
        <f>L3/M3</f>
        <v>1.4264258564465222</v>
      </c>
      <c r="O3" s="13">
        <v>4427</v>
      </c>
      <c r="P3" s="14">
        <f>L3/O3</f>
        <v>196.92184323469618</v>
      </c>
      <c r="Q3" s="43" t="s">
        <v>2189</v>
      </c>
      <c r="R3" s="9" t="s">
        <v>28</v>
      </c>
      <c r="S3" s="11">
        <v>584693</v>
      </c>
      <c r="T3" s="9" t="s">
        <v>2190</v>
      </c>
      <c r="U3" s="9" t="s">
        <v>30</v>
      </c>
      <c r="V3" s="9">
        <v>45</v>
      </c>
      <c r="W3" s="15" t="s">
        <v>31</v>
      </c>
    </row>
    <row r="4" spans="1:23" x14ac:dyDescent="0.25">
      <c r="A4" s="16" t="s">
        <v>2191</v>
      </c>
      <c r="B4" s="17" t="s">
        <v>2192</v>
      </c>
      <c r="C4" s="18">
        <v>45411</v>
      </c>
      <c r="D4" s="19">
        <v>1450000</v>
      </c>
      <c r="E4" s="17" t="s">
        <v>25</v>
      </c>
      <c r="F4" s="17" t="s">
        <v>26</v>
      </c>
      <c r="G4" s="19">
        <v>1450000</v>
      </c>
      <c r="H4" s="19">
        <v>713340</v>
      </c>
      <c r="I4" s="20">
        <f>H4/G4*100</f>
        <v>49.195862068965518</v>
      </c>
      <c r="J4" s="19">
        <v>1426683</v>
      </c>
      <c r="K4" s="19">
        <v>493585</v>
      </c>
      <c r="L4" s="68">
        <f>G4-K4</f>
        <v>956415</v>
      </c>
      <c r="M4" s="68">
        <v>734722</v>
      </c>
      <c r="N4" s="63">
        <f>L4/M4</f>
        <v>1.3017372557239337</v>
      </c>
      <c r="O4" s="21">
        <v>4747</v>
      </c>
      <c r="P4" s="22">
        <f>L4/O4</f>
        <v>201.47777543711817</v>
      </c>
      <c r="Q4" s="44" t="s">
        <v>2189</v>
      </c>
      <c r="R4" s="17" t="s">
        <v>28</v>
      </c>
      <c r="S4" s="19">
        <v>486905</v>
      </c>
      <c r="T4" s="17" t="s">
        <v>2190</v>
      </c>
      <c r="U4" s="17" t="s">
        <v>30</v>
      </c>
      <c r="V4" s="17">
        <v>61</v>
      </c>
      <c r="W4" s="23" t="s">
        <v>31</v>
      </c>
    </row>
    <row r="5" spans="1:23" ht="15.75" thickBot="1" x14ac:dyDescent="0.3">
      <c r="A5" s="24"/>
      <c r="B5" s="25"/>
      <c r="C5" s="26"/>
      <c r="D5" s="27"/>
      <c r="E5" s="25"/>
      <c r="F5" s="25"/>
      <c r="G5" s="27"/>
      <c r="H5" s="27"/>
      <c r="I5" s="28"/>
      <c r="J5" s="27"/>
      <c r="K5" s="27"/>
      <c r="L5" s="69">
        <f>SUM(L3:L4)</f>
        <v>1828188</v>
      </c>
      <c r="M5" s="69">
        <f>SUM(M3:M4)</f>
        <v>1345881</v>
      </c>
      <c r="N5" s="64">
        <f>L5/M5</f>
        <v>1.3583578340135569</v>
      </c>
      <c r="O5" s="29"/>
      <c r="P5" s="30"/>
      <c r="Q5" s="45"/>
      <c r="R5" s="25"/>
      <c r="S5" s="27"/>
      <c r="T5" s="25"/>
      <c r="U5" s="25"/>
      <c r="V5" s="25"/>
      <c r="W5" s="31"/>
    </row>
    <row r="6" spans="1:23" x14ac:dyDescent="0.25">
      <c r="A6" s="17"/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17"/>
    </row>
    <row r="7" spans="1:23" ht="15.75" thickBot="1" x14ac:dyDescent="0.3">
      <c r="A7" s="17" t="s">
        <v>2193</v>
      </c>
      <c r="B7" s="17"/>
      <c r="C7" s="18"/>
      <c r="D7" s="19"/>
      <c r="E7" s="17"/>
      <c r="F7" s="17"/>
      <c r="G7" s="19"/>
      <c r="H7" s="19"/>
      <c r="I7" s="20"/>
      <c r="J7" s="19"/>
      <c r="K7" s="19"/>
      <c r="L7" s="68"/>
      <c r="M7" s="68"/>
      <c r="N7" s="63"/>
      <c r="O7" s="21"/>
      <c r="P7" s="22"/>
      <c r="Q7" s="44"/>
      <c r="R7" s="17"/>
      <c r="S7" s="19"/>
      <c r="T7" s="17"/>
      <c r="U7" s="17"/>
      <c r="V7" s="17"/>
      <c r="W7" s="17"/>
    </row>
    <row r="8" spans="1:23" x14ac:dyDescent="0.25">
      <c r="A8" s="8" t="s">
        <v>2194</v>
      </c>
      <c r="B8" s="9" t="s">
        <v>2195</v>
      </c>
      <c r="C8" s="10">
        <v>45246</v>
      </c>
      <c r="D8" s="11">
        <v>665000</v>
      </c>
      <c r="E8" s="9" t="s">
        <v>25</v>
      </c>
      <c r="F8" s="9" t="s">
        <v>26</v>
      </c>
      <c r="G8" s="11">
        <v>665000</v>
      </c>
      <c r="H8" s="11">
        <v>362420</v>
      </c>
      <c r="I8" s="12">
        <f>H8/G8*100</f>
        <v>54.499248120300749</v>
      </c>
      <c r="J8" s="11">
        <v>724846</v>
      </c>
      <c r="K8" s="11">
        <v>180230</v>
      </c>
      <c r="L8" s="67">
        <f>G8-K8</f>
        <v>484770</v>
      </c>
      <c r="M8" s="67">
        <v>450095</v>
      </c>
      <c r="N8" s="62">
        <f>L8/M8</f>
        <v>1.0770392917050844</v>
      </c>
      <c r="O8" s="13">
        <v>2961</v>
      </c>
      <c r="P8" s="14">
        <f>L8/O8</f>
        <v>163.71833839918946</v>
      </c>
      <c r="Q8" s="43" t="s">
        <v>2196</v>
      </c>
      <c r="R8" s="9" t="s">
        <v>28</v>
      </c>
      <c r="S8" s="11">
        <v>180230</v>
      </c>
      <c r="T8" s="9" t="s">
        <v>2197</v>
      </c>
      <c r="U8" s="9" t="s">
        <v>30</v>
      </c>
      <c r="V8" s="9">
        <v>62</v>
      </c>
      <c r="W8" s="15" t="s">
        <v>31</v>
      </c>
    </row>
    <row r="9" spans="1:23" ht="15.75" thickBot="1" x14ac:dyDescent="0.3">
      <c r="A9" s="38"/>
      <c r="B9" s="32"/>
      <c r="C9" s="33"/>
      <c r="D9" s="34"/>
      <c r="E9" s="32"/>
      <c r="F9" s="32"/>
      <c r="G9" s="34"/>
      <c r="H9" s="34"/>
      <c r="I9" s="35"/>
      <c r="J9" s="34"/>
      <c r="K9" s="34"/>
      <c r="L9" s="70">
        <f>SUM(L8)</f>
        <v>484770</v>
      </c>
      <c r="M9" s="70">
        <f>SUM(M8)</f>
        <v>450095</v>
      </c>
      <c r="N9" s="65">
        <f>L9/M9</f>
        <v>1.0770392917050844</v>
      </c>
      <c r="O9" s="36"/>
      <c r="P9" s="37"/>
      <c r="Q9" s="46"/>
      <c r="R9" s="32"/>
      <c r="S9" s="34"/>
      <c r="T9" s="32"/>
      <c r="U9" s="32"/>
      <c r="V9" s="32"/>
      <c r="W9" s="39"/>
    </row>
    <row r="10" spans="1:23" ht="15.75" thickTop="1" x14ac:dyDescent="0.25">
      <c r="A10" s="16"/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23"/>
    </row>
    <row r="11" spans="1:23" x14ac:dyDescent="0.25">
      <c r="A11" s="16" t="s">
        <v>2198</v>
      </c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23"/>
    </row>
    <row r="12" spans="1:23" x14ac:dyDescent="0.25">
      <c r="A12" s="16" t="s">
        <v>2199</v>
      </c>
      <c r="B12" s="17" t="s">
        <v>2200</v>
      </c>
      <c r="C12" s="18">
        <v>45643</v>
      </c>
      <c r="D12" s="19">
        <v>950000</v>
      </c>
      <c r="E12" s="17" t="s">
        <v>36</v>
      </c>
      <c r="F12" s="17" t="s">
        <v>26</v>
      </c>
      <c r="G12" s="19">
        <v>950000</v>
      </c>
      <c r="H12" s="19">
        <v>459870</v>
      </c>
      <c r="I12" s="20">
        <f>H12/G12*100</f>
        <v>48.407368421052631</v>
      </c>
      <c r="J12" s="19">
        <v>919738</v>
      </c>
      <c r="K12" s="19">
        <v>217197</v>
      </c>
      <c r="L12" s="68">
        <f>G12-K12</f>
        <v>732803</v>
      </c>
      <c r="M12" s="68">
        <v>439088</v>
      </c>
      <c r="N12" s="63">
        <f t="shared" ref="N12:N17" si="0">L12/M12</f>
        <v>1.6689205808402872</v>
      </c>
      <c r="O12" s="21">
        <v>2660</v>
      </c>
      <c r="P12" s="22">
        <f>L12/O12</f>
        <v>275.48984962406013</v>
      </c>
      <c r="Q12" s="44" t="s">
        <v>2196</v>
      </c>
      <c r="R12" s="17" t="s">
        <v>97</v>
      </c>
      <c r="S12" s="19">
        <v>211996</v>
      </c>
      <c r="T12" s="17" t="s">
        <v>2197</v>
      </c>
      <c r="U12" s="17" t="s">
        <v>30</v>
      </c>
      <c r="V12" s="17">
        <v>54</v>
      </c>
      <c r="W12" s="23" t="s">
        <v>31</v>
      </c>
    </row>
    <row r="13" spans="1:23" x14ac:dyDescent="0.25">
      <c r="A13" s="16" t="s">
        <v>2201</v>
      </c>
      <c r="B13" s="17" t="s">
        <v>2202</v>
      </c>
      <c r="C13" s="18">
        <v>45503</v>
      </c>
      <c r="D13" s="19">
        <v>790000</v>
      </c>
      <c r="E13" s="17" t="s">
        <v>25</v>
      </c>
      <c r="F13" s="17" t="s">
        <v>26</v>
      </c>
      <c r="G13" s="19">
        <v>790000</v>
      </c>
      <c r="H13" s="19">
        <v>388690</v>
      </c>
      <c r="I13" s="20">
        <f>H13/G13*100</f>
        <v>49.201265822784812</v>
      </c>
      <c r="J13" s="19">
        <v>777372</v>
      </c>
      <c r="K13" s="19">
        <v>203740</v>
      </c>
      <c r="L13" s="68">
        <f>G13-K13</f>
        <v>586260</v>
      </c>
      <c r="M13" s="68">
        <v>358520</v>
      </c>
      <c r="N13" s="63">
        <f t="shared" si="0"/>
        <v>1.6352225817248689</v>
      </c>
      <c r="O13" s="21">
        <v>2998</v>
      </c>
      <c r="P13" s="22">
        <f>L13/O13</f>
        <v>195.55036691127418</v>
      </c>
      <c r="Q13" s="44" t="s">
        <v>2196</v>
      </c>
      <c r="R13" s="17" t="s">
        <v>97</v>
      </c>
      <c r="S13" s="19">
        <v>196728</v>
      </c>
      <c r="T13" s="17" t="s">
        <v>2197</v>
      </c>
      <c r="U13" s="17" t="s">
        <v>30</v>
      </c>
      <c r="V13" s="17">
        <v>48</v>
      </c>
      <c r="W13" s="23" t="s">
        <v>31</v>
      </c>
    </row>
    <row r="14" spans="1:23" x14ac:dyDescent="0.25">
      <c r="A14" s="16" t="s">
        <v>2203</v>
      </c>
      <c r="B14" s="17" t="s">
        <v>2204</v>
      </c>
      <c r="C14" s="18">
        <v>45573</v>
      </c>
      <c r="D14" s="19">
        <v>675000</v>
      </c>
      <c r="E14" s="17" t="s">
        <v>36</v>
      </c>
      <c r="F14" s="17" t="s">
        <v>26</v>
      </c>
      <c r="G14" s="19">
        <v>675000</v>
      </c>
      <c r="H14" s="19">
        <v>281390</v>
      </c>
      <c r="I14" s="20">
        <f>H14/G14*100</f>
        <v>41.687407407407406</v>
      </c>
      <c r="J14" s="19">
        <v>562777</v>
      </c>
      <c r="K14" s="19">
        <v>175547</v>
      </c>
      <c r="L14" s="68">
        <f>G14-K14</f>
        <v>499453</v>
      </c>
      <c r="M14" s="68">
        <v>242018</v>
      </c>
      <c r="N14" s="63">
        <f t="shared" si="0"/>
        <v>2.0637018734143742</v>
      </c>
      <c r="O14" s="21">
        <v>2115</v>
      </c>
      <c r="P14" s="22">
        <f>L14/O14</f>
        <v>236.14799054373523</v>
      </c>
      <c r="Q14" s="44" t="s">
        <v>2196</v>
      </c>
      <c r="R14" s="17" t="s">
        <v>97</v>
      </c>
      <c r="S14" s="19">
        <v>175547</v>
      </c>
      <c r="T14" s="17" t="s">
        <v>2197</v>
      </c>
      <c r="U14" s="17" t="s">
        <v>30</v>
      </c>
      <c r="V14" s="17">
        <v>44</v>
      </c>
      <c r="W14" s="23" t="s">
        <v>31</v>
      </c>
    </row>
    <row r="15" spans="1:23" x14ac:dyDescent="0.25">
      <c r="A15" s="16" t="s">
        <v>2205</v>
      </c>
      <c r="B15" s="17" t="s">
        <v>2206</v>
      </c>
      <c r="C15" s="18">
        <v>45644</v>
      </c>
      <c r="D15" s="19">
        <v>590000</v>
      </c>
      <c r="E15" s="17" t="s">
        <v>36</v>
      </c>
      <c r="F15" s="17" t="s">
        <v>26</v>
      </c>
      <c r="G15" s="19">
        <v>590000</v>
      </c>
      <c r="H15" s="19">
        <v>271800</v>
      </c>
      <c r="I15" s="20">
        <f>H15/G15*100</f>
        <v>46.067796610169495</v>
      </c>
      <c r="J15" s="19">
        <v>543604</v>
      </c>
      <c r="K15" s="19">
        <v>177180</v>
      </c>
      <c r="L15" s="68">
        <f>G15-K15</f>
        <v>412820</v>
      </c>
      <c r="M15" s="68">
        <v>229015</v>
      </c>
      <c r="N15" s="63">
        <f t="shared" si="0"/>
        <v>1.8025893500425736</v>
      </c>
      <c r="O15" s="21">
        <v>2117</v>
      </c>
      <c r="P15" s="22">
        <f>L15/O15</f>
        <v>195.00236183278224</v>
      </c>
      <c r="Q15" s="44" t="s">
        <v>2196</v>
      </c>
      <c r="R15" s="17" t="s">
        <v>97</v>
      </c>
      <c r="S15" s="19">
        <v>177180</v>
      </c>
      <c r="T15" s="17" t="s">
        <v>2197</v>
      </c>
      <c r="U15" s="17" t="s">
        <v>30</v>
      </c>
      <c r="V15" s="17">
        <v>43</v>
      </c>
      <c r="W15" s="23" t="s">
        <v>31</v>
      </c>
    </row>
    <row r="16" spans="1:23" x14ac:dyDescent="0.25">
      <c r="A16" s="16" t="s">
        <v>2207</v>
      </c>
      <c r="B16" s="17" t="s">
        <v>2208</v>
      </c>
      <c r="C16" s="18">
        <v>45062</v>
      </c>
      <c r="D16" s="19">
        <v>549900</v>
      </c>
      <c r="E16" s="17" t="s">
        <v>36</v>
      </c>
      <c r="F16" s="17" t="s">
        <v>26</v>
      </c>
      <c r="G16" s="19">
        <v>549900</v>
      </c>
      <c r="H16" s="19">
        <v>268100</v>
      </c>
      <c r="I16" s="20">
        <f>H16/G16*100</f>
        <v>48.754318967084927</v>
      </c>
      <c r="J16" s="19">
        <v>536198</v>
      </c>
      <c r="K16" s="19">
        <v>199124</v>
      </c>
      <c r="L16" s="68">
        <f>G16-K16</f>
        <v>350776</v>
      </c>
      <c r="M16" s="68">
        <v>210671</v>
      </c>
      <c r="N16" s="63">
        <f t="shared" si="0"/>
        <v>1.665041700091612</v>
      </c>
      <c r="O16" s="21">
        <v>2114</v>
      </c>
      <c r="P16" s="22">
        <f>L16/O16</f>
        <v>165.92999053926206</v>
      </c>
      <c r="Q16" s="44" t="s">
        <v>2196</v>
      </c>
      <c r="R16" s="17" t="s">
        <v>97</v>
      </c>
      <c r="S16" s="19">
        <v>199124</v>
      </c>
      <c r="T16" s="17" t="s">
        <v>2197</v>
      </c>
      <c r="U16" s="17" t="s">
        <v>30</v>
      </c>
      <c r="V16" s="17">
        <v>42</v>
      </c>
      <c r="W16" s="23" t="s">
        <v>31</v>
      </c>
    </row>
    <row r="17" spans="1:23" ht="15.75" thickBot="1" x14ac:dyDescent="0.3">
      <c r="A17" s="38"/>
      <c r="B17" s="32"/>
      <c r="C17" s="33"/>
      <c r="D17" s="34"/>
      <c r="E17" s="32"/>
      <c r="F17" s="32"/>
      <c r="G17" s="34"/>
      <c r="H17" s="34"/>
      <c r="I17" s="35"/>
      <c r="J17" s="34"/>
      <c r="K17" s="34"/>
      <c r="L17" s="70">
        <f>SUM(L12:L16)</f>
        <v>2582112</v>
      </c>
      <c r="M17" s="70">
        <f>SUM(M12:M16)</f>
        <v>1479312</v>
      </c>
      <c r="N17" s="65">
        <f t="shared" si="0"/>
        <v>1.7454816833771374</v>
      </c>
      <c r="O17" s="36"/>
      <c r="P17" s="37"/>
      <c r="Q17" s="46"/>
      <c r="R17" s="32"/>
      <c r="S17" s="34"/>
      <c r="T17" s="32"/>
      <c r="U17" s="32"/>
      <c r="V17" s="32"/>
      <c r="W17" s="39"/>
    </row>
    <row r="18" spans="1:23" ht="15.75" thickTop="1" x14ac:dyDescent="0.25">
      <c r="A18" s="16"/>
      <c r="B18" s="17"/>
      <c r="C18" s="18"/>
      <c r="D18" s="19"/>
      <c r="E18" s="17"/>
      <c r="F18" s="17"/>
      <c r="G18" s="19"/>
      <c r="H18" s="19"/>
      <c r="I18" s="20"/>
      <c r="J18" s="19"/>
      <c r="K18" s="19"/>
      <c r="L18" s="68"/>
      <c r="M18" s="68"/>
      <c r="N18" s="63"/>
      <c r="O18" s="21"/>
      <c r="P18" s="22"/>
      <c r="Q18" s="44"/>
      <c r="R18" s="17"/>
      <c r="S18" s="19"/>
      <c r="T18" s="17"/>
      <c r="U18" s="17"/>
      <c r="V18" s="17"/>
      <c r="W18" s="23"/>
    </row>
    <row r="19" spans="1:23" x14ac:dyDescent="0.25">
      <c r="A19" s="40" t="s">
        <v>2209</v>
      </c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23"/>
    </row>
    <row r="20" spans="1:23" x14ac:dyDescent="0.25">
      <c r="A20" s="16" t="s">
        <v>2210</v>
      </c>
      <c r="B20" s="17" t="s">
        <v>2211</v>
      </c>
      <c r="C20" s="18">
        <v>45268</v>
      </c>
      <c r="D20" s="19">
        <v>458500</v>
      </c>
      <c r="E20" s="17" t="s">
        <v>36</v>
      </c>
      <c r="F20" s="17" t="s">
        <v>26</v>
      </c>
      <c r="G20" s="19">
        <v>458500</v>
      </c>
      <c r="H20" s="19">
        <v>250710</v>
      </c>
      <c r="I20" s="20">
        <f>H20/G20*100</f>
        <v>54.680479825517992</v>
      </c>
      <c r="J20" s="19">
        <v>501410</v>
      </c>
      <c r="K20" s="19">
        <v>131497</v>
      </c>
      <c r="L20" s="68">
        <f>G20-K20</f>
        <v>327003</v>
      </c>
      <c r="M20" s="68">
        <v>310851</v>
      </c>
      <c r="N20" s="63">
        <f>L20/M20</f>
        <v>1.0519605856181902</v>
      </c>
      <c r="O20" s="21">
        <v>2562</v>
      </c>
      <c r="P20" s="22">
        <f>L20/O20</f>
        <v>127.63583138173303</v>
      </c>
      <c r="Q20" s="44" t="s">
        <v>2196</v>
      </c>
      <c r="R20" s="17" t="s">
        <v>85</v>
      </c>
      <c r="S20" s="19">
        <v>131497</v>
      </c>
      <c r="T20" s="17" t="s">
        <v>2197</v>
      </c>
      <c r="U20" s="17" t="s">
        <v>30</v>
      </c>
      <c r="V20" s="17">
        <v>47</v>
      </c>
      <c r="W20" s="23" t="s">
        <v>31</v>
      </c>
    </row>
    <row r="21" spans="1:23" ht="15.75" thickBot="1" x14ac:dyDescent="0.3">
      <c r="A21" s="24"/>
      <c r="B21" s="25"/>
      <c r="C21" s="26"/>
      <c r="D21" s="27"/>
      <c r="E21" s="25"/>
      <c r="F21" s="25"/>
      <c r="G21" s="27"/>
      <c r="H21" s="27"/>
      <c r="I21" s="28"/>
      <c r="J21" s="27"/>
      <c r="K21" s="27"/>
      <c r="L21" s="69">
        <f>SUM(L20)</f>
        <v>327003</v>
      </c>
      <c r="M21" s="69">
        <f>SUM(M20)</f>
        <v>310851</v>
      </c>
      <c r="N21" s="64">
        <f>L21/M21</f>
        <v>1.0519605856181902</v>
      </c>
      <c r="O21" s="29"/>
      <c r="P21" s="30"/>
      <c r="Q21" s="45"/>
      <c r="R21" s="25"/>
      <c r="S21" s="27"/>
      <c r="T21" s="25"/>
      <c r="U21" s="25"/>
      <c r="V21" s="25"/>
      <c r="W21" s="31"/>
    </row>
    <row r="22" spans="1:23" ht="15.75" thickBot="1" x14ac:dyDescent="0.3">
      <c r="A22" s="17"/>
      <c r="B22" s="17"/>
      <c r="C22" s="18"/>
      <c r="D22" s="19"/>
      <c r="E22" s="17"/>
      <c r="F22" s="17"/>
      <c r="G22" s="19"/>
      <c r="H22" s="19"/>
      <c r="I22" s="20"/>
      <c r="J22" s="19"/>
      <c r="K22" s="19"/>
      <c r="L22" s="68"/>
      <c r="M22" s="68"/>
      <c r="N22" s="63"/>
      <c r="O22" s="21"/>
      <c r="P22" s="22"/>
      <c r="Q22" s="44"/>
      <c r="R22" s="17"/>
      <c r="S22" s="19"/>
      <c r="T22" s="17"/>
      <c r="U22" s="17"/>
      <c r="V22" s="17"/>
      <c r="W22" s="17"/>
    </row>
    <row r="23" spans="1:23" x14ac:dyDescent="0.25">
      <c r="A23" s="8" t="s">
        <v>2212</v>
      </c>
      <c r="B23" s="9"/>
      <c r="C23" s="10"/>
      <c r="D23" s="11"/>
      <c r="E23" s="9"/>
      <c r="F23" s="9"/>
      <c r="G23" s="11"/>
      <c r="H23" s="11"/>
      <c r="I23" s="12"/>
      <c r="J23" s="11"/>
      <c r="K23" s="11"/>
      <c r="L23" s="67"/>
      <c r="M23" s="67"/>
      <c r="N23" s="62"/>
      <c r="O23" s="13"/>
      <c r="P23" s="14"/>
      <c r="Q23" s="43"/>
      <c r="R23" s="9"/>
      <c r="S23" s="11"/>
      <c r="T23" s="9"/>
      <c r="U23" s="9"/>
      <c r="V23" s="9"/>
      <c r="W23" s="15"/>
    </row>
    <row r="24" spans="1:23" ht="15.75" thickBot="1" x14ac:dyDescent="0.3">
      <c r="A24" s="47"/>
      <c r="B24" s="48"/>
      <c r="C24" s="49"/>
      <c r="D24" s="50"/>
      <c r="E24" s="48"/>
      <c r="F24" s="48"/>
      <c r="G24" s="50"/>
      <c r="H24" s="50"/>
      <c r="I24" s="51"/>
      <c r="J24" s="50"/>
      <c r="K24" s="50"/>
      <c r="L24" s="71"/>
      <c r="M24" s="71"/>
      <c r="N24" s="66"/>
      <c r="O24" s="52"/>
      <c r="P24" s="53"/>
      <c r="Q24" s="54"/>
      <c r="R24" s="48"/>
      <c r="S24" s="50"/>
      <c r="T24" s="48"/>
      <c r="U24" s="48"/>
      <c r="V24" s="48"/>
      <c r="W24" s="55"/>
    </row>
    <row r="25" spans="1:23" x14ac:dyDescent="0.25">
      <c r="A25" s="17"/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68"/>
      <c r="M25" s="68"/>
      <c r="N25" s="63"/>
      <c r="O25" s="21"/>
      <c r="P25" s="22"/>
      <c r="Q25" s="44"/>
      <c r="R25" s="17"/>
      <c r="S25" s="19"/>
      <c r="T25" s="17"/>
      <c r="U25" s="17"/>
      <c r="V25" s="17"/>
      <c r="W25" s="17"/>
    </row>
    <row r="26" spans="1:23" ht="15.75" thickBot="1" x14ac:dyDescent="0.3">
      <c r="A26" s="17" t="s">
        <v>2213</v>
      </c>
      <c r="B26" s="17"/>
      <c r="C26" s="18"/>
      <c r="D26" s="19"/>
      <c r="E26" s="17"/>
      <c r="F26" s="17"/>
      <c r="G26" s="19"/>
      <c r="H26" s="19"/>
      <c r="I26" s="20"/>
      <c r="J26" s="19"/>
      <c r="K26" s="19"/>
      <c r="L26" s="68"/>
      <c r="M26" s="68"/>
      <c r="N26" s="63"/>
      <c r="O26" s="21"/>
      <c r="P26" s="22"/>
      <c r="Q26" s="44"/>
      <c r="R26" s="17"/>
      <c r="S26" s="19"/>
      <c r="T26" s="17"/>
      <c r="U26" s="17"/>
      <c r="V26" s="17"/>
      <c r="W26" s="17"/>
    </row>
    <row r="27" spans="1:23" x14ac:dyDescent="0.25">
      <c r="A27" s="8" t="s">
        <v>2214</v>
      </c>
      <c r="B27" s="9" t="s">
        <v>2215</v>
      </c>
      <c r="C27" s="10">
        <v>45484</v>
      </c>
      <c r="D27" s="11">
        <v>775000</v>
      </c>
      <c r="E27" s="9" t="s">
        <v>25</v>
      </c>
      <c r="F27" s="9" t="s">
        <v>26</v>
      </c>
      <c r="G27" s="11">
        <v>775000</v>
      </c>
      <c r="H27" s="11">
        <v>404890</v>
      </c>
      <c r="I27" s="12">
        <f>H27/G27*100</f>
        <v>52.243870967741934</v>
      </c>
      <c r="J27" s="11">
        <v>809787</v>
      </c>
      <c r="K27" s="11">
        <v>214803</v>
      </c>
      <c r="L27" s="67">
        <f>G27-K27</f>
        <v>560197</v>
      </c>
      <c r="M27" s="67">
        <v>404751</v>
      </c>
      <c r="N27" s="62">
        <f>L27/M27</f>
        <v>1.3840534056741058</v>
      </c>
      <c r="O27" s="13">
        <v>3012</v>
      </c>
      <c r="P27" s="14">
        <f>L27/O27</f>
        <v>185.98837981407704</v>
      </c>
      <c r="Q27" s="43" t="s">
        <v>2216</v>
      </c>
      <c r="R27" s="9" t="s">
        <v>28</v>
      </c>
      <c r="S27" s="11">
        <v>214803</v>
      </c>
      <c r="T27" s="9" t="s">
        <v>2217</v>
      </c>
      <c r="U27" s="9" t="s">
        <v>30</v>
      </c>
      <c r="V27" s="9">
        <v>57</v>
      </c>
      <c r="W27" s="15" t="s">
        <v>31</v>
      </c>
    </row>
    <row r="28" spans="1:23" x14ac:dyDescent="0.25">
      <c r="A28" s="16" t="s">
        <v>2218</v>
      </c>
      <c r="B28" s="17" t="s">
        <v>2219</v>
      </c>
      <c r="C28" s="18">
        <v>45272</v>
      </c>
      <c r="D28" s="19">
        <v>560000</v>
      </c>
      <c r="E28" s="17" t="s">
        <v>36</v>
      </c>
      <c r="F28" s="17" t="s">
        <v>26</v>
      </c>
      <c r="G28" s="19">
        <v>560000</v>
      </c>
      <c r="H28" s="19">
        <v>365670</v>
      </c>
      <c r="I28" s="20">
        <f>H28/G28*100</f>
        <v>65.29821428571428</v>
      </c>
      <c r="J28" s="19">
        <v>731337</v>
      </c>
      <c r="K28" s="19">
        <v>297506</v>
      </c>
      <c r="L28" s="68">
        <f>G28-K28</f>
        <v>262494</v>
      </c>
      <c r="M28" s="68">
        <v>295123</v>
      </c>
      <c r="N28" s="63">
        <f>L28/M28</f>
        <v>0.8894393185214301</v>
      </c>
      <c r="O28" s="21">
        <v>2100</v>
      </c>
      <c r="P28" s="22">
        <f>L28/O28</f>
        <v>124.99714285714286</v>
      </c>
      <c r="Q28" s="44" t="s">
        <v>2216</v>
      </c>
      <c r="R28" s="17" t="s">
        <v>28</v>
      </c>
      <c r="S28" s="19">
        <v>297506</v>
      </c>
      <c r="T28" s="17" t="s">
        <v>2217</v>
      </c>
      <c r="U28" s="17" t="s">
        <v>30</v>
      </c>
      <c r="V28" s="17">
        <v>57</v>
      </c>
      <c r="W28" s="23" t="s">
        <v>31</v>
      </c>
    </row>
    <row r="29" spans="1:23" x14ac:dyDescent="0.25">
      <c r="A29" s="16" t="s">
        <v>2220</v>
      </c>
      <c r="B29" s="17" t="s">
        <v>2221</v>
      </c>
      <c r="C29" s="18">
        <v>45163</v>
      </c>
      <c r="D29" s="19">
        <v>592000</v>
      </c>
      <c r="E29" s="17" t="s">
        <v>25</v>
      </c>
      <c r="F29" s="17" t="s">
        <v>26</v>
      </c>
      <c r="G29" s="19">
        <v>592000</v>
      </c>
      <c r="H29" s="19">
        <v>424550</v>
      </c>
      <c r="I29" s="20">
        <f>H29/G29*100</f>
        <v>71.714527027027032</v>
      </c>
      <c r="J29" s="19">
        <v>849094</v>
      </c>
      <c r="K29" s="19">
        <v>295110</v>
      </c>
      <c r="L29" s="68">
        <f>G29-K29</f>
        <v>296890</v>
      </c>
      <c r="M29" s="68">
        <v>376859</v>
      </c>
      <c r="N29" s="63">
        <f>L29/M29</f>
        <v>0.78780127315521187</v>
      </c>
      <c r="O29" s="21">
        <v>2880</v>
      </c>
      <c r="P29" s="22">
        <f>L29/O29</f>
        <v>103.08680555555556</v>
      </c>
      <c r="Q29" s="44" t="s">
        <v>2216</v>
      </c>
      <c r="R29" s="17" t="s">
        <v>28</v>
      </c>
      <c r="S29" s="19">
        <v>295110</v>
      </c>
      <c r="T29" s="17" t="s">
        <v>2217</v>
      </c>
      <c r="U29" s="17" t="s">
        <v>30</v>
      </c>
      <c r="V29" s="17">
        <v>55</v>
      </c>
      <c r="W29" s="23" t="s">
        <v>31</v>
      </c>
    </row>
    <row r="30" spans="1:23" ht="15.75" thickBot="1" x14ac:dyDescent="0.3">
      <c r="A30" s="24"/>
      <c r="B30" s="25"/>
      <c r="C30" s="26"/>
      <c r="D30" s="27"/>
      <c r="E30" s="25"/>
      <c r="F30" s="25"/>
      <c r="G30" s="27"/>
      <c r="H30" s="27"/>
      <c r="I30" s="28"/>
      <c r="J30" s="27"/>
      <c r="K30" s="27"/>
      <c r="L30" s="69">
        <f>SUM(L27:L29)</f>
        <v>1119581</v>
      </c>
      <c r="M30" s="69">
        <f>SUM(M27:M29)</f>
        <v>1076733</v>
      </c>
      <c r="N30" s="64">
        <f>L30/M30</f>
        <v>1.0397944522922582</v>
      </c>
      <c r="O30" s="29"/>
      <c r="P30" s="30"/>
      <c r="Q30" s="45"/>
      <c r="R30" s="25"/>
      <c r="S30" s="27"/>
      <c r="T30" s="25"/>
      <c r="U30" s="25"/>
      <c r="V30" s="25"/>
      <c r="W30" s="31"/>
    </row>
    <row r="31" spans="1:23" x14ac:dyDescent="0.25">
      <c r="A31" s="17"/>
      <c r="B31" s="17"/>
      <c r="C31" s="18"/>
      <c r="D31" s="19"/>
      <c r="E31" s="17"/>
      <c r="F31" s="17"/>
      <c r="G31" s="19"/>
      <c r="H31" s="19"/>
      <c r="I31" s="20"/>
      <c r="J31" s="19"/>
      <c r="K31" s="19"/>
      <c r="L31" s="68"/>
      <c r="M31" s="68"/>
      <c r="N31" s="63"/>
      <c r="O31" s="21"/>
      <c r="P31" s="22"/>
      <c r="Q31" s="44"/>
      <c r="R31" s="17"/>
      <c r="S31" s="19"/>
      <c r="T31" s="17"/>
      <c r="U31" s="17"/>
      <c r="V31" s="17"/>
      <c r="W31" s="17"/>
    </row>
    <row r="32" spans="1:23" x14ac:dyDescent="0.25">
      <c r="A32" s="17" t="s">
        <v>2222</v>
      </c>
      <c r="B32" s="17"/>
      <c r="C32" s="18"/>
      <c r="D32" s="19"/>
      <c r="E32" s="17"/>
      <c r="F32" s="17"/>
      <c r="G32" s="19"/>
      <c r="H32" s="19"/>
      <c r="I32" s="20"/>
      <c r="J32" s="19"/>
      <c r="K32" s="19"/>
      <c r="L32" s="68"/>
      <c r="M32" s="68"/>
      <c r="N32" s="63"/>
      <c r="O32" s="21"/>
      <c r="P32" s="22"/>
      <c r="Q32" s="44"/>
      <c r="R32" s="17"/>
      <c r="S32" s="19"/>
      <c r="T32" s="17"/>
      <c r="U32" s="17"/>
      <c r="V32" s="17"/>
      <c r="W32" s="17"/>
    </row>
    <row r="33" spans="1:23" x14ac:dyDescent="0.25">
      <c r="A33" s="16" t="s">
        <v>2223</v>
      </c>
      <c r="B33" s="17" t="s">
        <v>2224</v>
      </c>
      <c r="C33" s="18">
        <v>45419</v>
      </c>
      <c r="D33" s="19">
        <v>901000</v>
      </c>
      <c r="E33" s="17" t="s">
        <v>25</v>
      </c>
      <c r="F33" s="17" t="s">
        <v>26</v>
      </c>
      <c r="G33" s="19">
        <v>901000</v>
      </c>
      <c r="H33" s="19">
        <v>417280</v>
      </c>
      <c r="I33" s="20">
        <f>H33/G33*100</f>
        <v>46.31298557158712</v>
      </c>
      <c r="J33" s="19">
        <v>834562</v>
      </c>
      <c r="K33" s="19">
        <v>220186</v>
      </c>
      <c r="L33" s="68">
        <f>G33-K33</f>
        <v>680814</v>
      </c>
      <c r="M33" s="68">
        <v>487600</v>
      </c>
      <c r="N33" s="63">
        <f>L33/M33</f>
        <v>1.3962551271534045</v>
      </c>
      <c r="O33" s="21">
        <v>2926</v>
      </c>
      <c r="P33" s="22">
        <f>L33/O33</f>
        <v>232.67737525632262</v>
      </c>
      <c r="Q33" s="44" t="s">
        <v>2225</v>
      </c>
      <c r="R33" s="17" t="s">
        <v>28</v>
      </c>
      <c r="S33" s="19">
        <v>215387</v>
      </c>
      <c r="T33" s="17" t="s">
        <v>2217</v>
      </c>
      <c r="U33" s="17" t="s">
        <v>30</v>
      </c>
      <c r="V33" s="17">
        <v>57</v>
      </c>
      <c r="W33" s="23" t="s">
        <v>31</v>
      </c>
    </row>
    <row r="34" spans="1:23" x14ac:dyDescent="0.25">
      <c r="A34" s="16" t="s">
        <v>2226</v>
      </c>
      <c r="B34" s="17" t="s">
        <v>2227</v>
      </c>
      <c r="C34" s="18">
        <v>45040</v>
      </c>
      <c r="D34" s="19">
        <v>550000</v>
      </c>
      <c r="E34" s="17" t="s">
        <v>25</v>
      </c>
      <c r="F34" s="17" t="s">
        <v>26</v>
      </c>
      <c r="G34" s="19">
        <v>550000</v>
      </c>
      <c r="H34" s="19">
        <v>326010</v>
      </c>
      <c r="I34" s="20">
        <f>H34/G34*100</f>
        <v>59.274545454545461</v>
      </c>
      <c r="J34" s="19">
        <v>652018</v>
      </c>
      <c r="K34" s="19">
        <v>226419</v>
      </c>
      <c r="L34" s="68">
        <f>G34-K34</f>
        <v>323581</v>
      </c>
      <c r="M34" s="68">
        <v>337776</v>
      </c>
      <c r="N34" s="63">
        <f>L34/M34</f>
        <v>0.95797510776372508</v>
      </c>
      <c r="O34" s="21">
        <v>2382</v>
      </c>
      <c r="P34" s="22">
        <f>L34/O34</f>
        <v>135.84424853064652</v>
      </c>
      <c r="Q34" s="44" t="s">
        <v>2225</v>
      </c>
      <c r="R34" s="17" t="s">
        <v>28</v>
      </c>
      <c r="S34" s="19">
        <v>226419</v>
      </c>
      <c r="T34" s="17" t="s">
        <v>2217</v>
      </c>
      <c r="U34" s="17" t="s">
        <v>30</v>
      </c>
      <c r="V34" s="17">
        <v>52</v>
      </c>
      <c r="W34" s="23" t="s">
        <v>31</v>
      </c>
    </row>
    <row r="35" spans="1:23" ht="15.75" thickBot="1" x14ac:dyDescent="0.3">
      <c r="A35" s="38"/>
      <c r="B35" s="32"/>
      <c r="C35" s="33"/>
      <c r="D35" s="34"/>
      <c r="E35" s="32"/>
      <c r="F35" s="32"/>
      <c r="G35" s="34"/>
      <c r="H35" s="34"/>
      <c r="I35" s="35"/>
      <c r="J35" s="34"/>
      <c r="K35" s="34"/>
      <c r="L35" s="70">
        <f>SUM(L33:L34)</f>
        <v>1004395</v>
      </c>
      <c r="M35" s="70">
        <f>SUM(M33:M34)</f>
        <v>825376</v>
      </c>
      <c r="N35" s="65">
        <f>L35/M35</f>
        <v>1.2168938762454931</v>
      </c>
      <c r="O35" s="36"/>
      <c r="P35" s="37"/>
      <c r="Q35" s="46"/>
      <c r="R35" s="32"/>
      <c r="S35" s="34"/>
      <c r="T35" s="32"/>
      <c r="U35" s="32"/>
      <c r="V35" s="32"/>
      <c r="W35" s="39"/>
    </row>
    <row r="36" spans="1:23" ht="15.75" thickTop="1" x14ac:dyDescent="0.25">
      <c r="A36" s="17"/>
      <c r="B36" s="17"/>
      <c r="C36" s="18"/>
      <c r="D36" s="19"/>
      <c r="E36" s="17"/>
      <c r="F36" s="17"/>
      <c r="G36" s="19"/>
      <c r="H36" s="19"/>
      <c r="I36" s="20"/>
      <c r="J36" s="19"/>
      <c r="K36" s="19"/>
      <c r="L36" s="68"/>
      <c r="M36" s="68"/>
      <c r="N36" s="63"/>
      <c r="O36" s="21"/>
      <c r="P36" s="22"/>
      <c r="Q36" s="44"/>
      <c r="R36" s="17"/>
      <c r="S36" s="19"/>
      <c r="T36" s="17"/>
      <c r="U36" s="17"/>
      <c r="V36" s="17"/>
      <c r="W36" s="17"/>
    </row>
    <row r="37" spans="1:23" ht="15.75" thickBot="1" x14ac:dyDescent="0.3">
      <c r="A37" s="17" t="s">
        <v>2228</v>
      </c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17"/>
    </row>
    <row r="38" spans="1:23" x14ac:dyDescent="0.25">
      <c r="A38" s="8" t="s">
        <v>2229</v>
      </c>
      <c r="B38" s="9" t="s">
        <v>2230</v>
      </c>
      <c r="C38" s="10">
        <v>45252</v>
      </c>
      <c r="D38" s="11">
        <v>986000</v>
      </c>
      <c r="E38" s="9" t="s">
        <v>25</v>
      </c>
      <c r="F38" s="9" t="s">
        <v>26</v>
      </c>
      <c r="G38" s="11">
        <v>986000</v>
      </c>
      <c r="H38" s="11">
        <v>453720</v>
      </c>
      <c r="I38" s="12">
        <f>H38/G38*100</f>
        <v>46.016227180527387</v>
      </c>
      <c r="J38" s="11">
        <v>907436</v>
      </c>
      <c r="K38" s="11">
        <v>180861</v>
      </c>
      <c r="L38" s="67">
        <f>G38-K38</f>
        <v>805139</v>
      </c>
      <c r="M38" s="67">
        <v>807305</v>
      </c>
      <c r="N38" s="62">
        <f>L38/M38</f>
        <v>0.99731699915149785</v>
      </c>
      <c r="O38" s="13">
        <v>3889</v>
      </c>
      <c r="P38" s="14">
        <f>L38/O38</f>
        <v>207.02982771920801</v>
      </c>
      <c r="Q38" s="43" t="s">
        <v>2231</v>
      </c>
      <c r="R38" s="9" t="s">
        <v>28</v>
      </c>
      <c r="S38" s="11">
        <v>180861</v>
      </c>
      <c r="T38" s="9" t="s">
        <v>2232</v>
      </c>
      <c r="U38" s="9" t="s">
        <v>30</v>
      </c>
      <c r="V38" s="9">
        <v>73</v>
      </c>
      <c r="W38" s="15" t="s">
        <v>31</v>
      </c>
    </row>
    <row r="39" spans="1:23" ht="15.75" thickBot="1" x14ac:dyDescent="0.3">
      <c r="A39" s="24"/>
      <c r="B39" s="25"/>
      <c r="C39" s="26"/>
      <c r="D39" s="27"/>
      <c r="E39" s="25"/>
      <c r="F39" s="25"/>
      <c r="G39" s="27"/>
      <c r="H39" s="27"/>
      <c r="I39" s="28"/>
      <c r="J39" s="27"/>
      <c r="K39" s="27"/>
      <c r="L39" s="69">
        <f>SUM(L38)</f>
        <v>805139</v>
      </c>
      <c r="M39" s="69">
        <f>SUM(M38)</f>
        <v>807305</v>
      </c>
      <c r="N39" s="64">
        <f>L39/M39</f>
        <v>0.99731699915149785</v>
      </c>
      <c r="O39" s="29"/>
      <c r="P39" s="30"/>
      <c r="Q39" s="45"/>
      <c r="R39" s="25"/>
      <c r="S39" s="27"/>
      <c r="T39" s="25"/>
      <c r="U39" s="25"/>
      <c r="V39" s="25"/>
      <c r="W39" s="3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83C0-8D2B-4BA8-A187-E28F8D25D8E1}">
  <dimension ref="A1:W21"/>
  <sheetViews>
    <sheetView workbookViewId="0">
      <selection sqref="A1:XFD1"/>
    </sheetView>
  </sheetViews>
  <sheetFormatPr defaultRowHeight="15" x14ac:dyDescent="0.25"/>
  <cols>
    <col min="1" max="1" width="20.7109375" bestFit="1" customWidth="1"/>
    <col min="2" max="2" width="17.57031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5703125" bestFit="1" customWidth="1"/>
    <col min="20" max="20" width="9.28515625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2233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2234</v>
      </c>
      <c r="B3" s="9" t="s">
        <v>2235</v>
      </c>
      <c r="C3" s="10">
        <v>45583</v>
      </c>
      <c r="D3" s="11">
        <v>1800000</v>
      </c>
      <c r="E3" s="9" t="s">
        <v>36</v>
      </c>
      <c r="F3" s="9" t="s">
        <v>26</v>
      </c>
      <c r="G3" s="11">
        <v>1800000</v>
      </c>
      <c r="H3" s="11">
        <v>680800</v>
      </c>
      <c r="I3" s="12">
        <f>H3/G3*100</f>
        <v>37.822222222222223</v>
      </c>
      <c r="J3" s="11">
        <v>1361601</v>
      </c>
      <c r="K3" s="11">
        <v>189809</v>
      </c>
      <c r="L3" s="67">
        <f>G3-K3</f>
        <v>1610191</v>
      </c>
      <c r="M3" s="67">
        <v>760903</v>
      </c>
      <c r="N3" s="62">
        <f>L3/M3</f>
        <v>2.1161580385410494</v>
      </c>
      <c r="O3" s="13">
        <v>3531</v>
      </c>
      <c r="P3" s="14">
        <f>L3/O3</f>
        <v>456.01557632398755</v>
      </c>
      <c r="Q3" s="43" t="s">
        <v>2236</v>
      </c>
      <c r="R3" s="9" t="s">
        <v>28</v>
      </c>
      <c r="S3" s="11">
        <v>187526</v>
      </c>
      <c r="T3" s="9" t="s">
        <v>2237</v>
      </c>
      <c r="U3" s="9" t="s">
        <v>30</v>
      </c>
      <c r="V3" s="9">
        <v>67</v>
      </c>
      <c r="W3" s="15" t="s">
        <v>31</v>
      </c>
    </row>
    <row r="4" spans="1:23" ht="15.75" thickBot="1" x14ac:dyDescent="0.3">
      <c r="A4" s="38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SUM(L3)</f>
        <v>1610191</v>
      </c>
      <c r="M4" s="70">
        <f>SUM(M3)</f>
        <v>760903</v>
      </c>
      <c r="N4" s="65">
        <f>L4/M4</f>
        <v>2.1161580385410494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ht="15.75" thickTop="1" x14ac:dyDescent="0.25">
      <c r="A5" s="16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23"/>
    </row>
    <row r="6" spans="1:23" x14ac:dyDescent="0.25">
      <c r="A6" s="16" t="s">
        <v>2238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16" t="s">
        <v>2239</v>
      </c>
      <c r="B7" s="17" t="s">
        <v>2240</v>
      </c>
      <c r="C7" s="18">
        <v>45057</v>
      </c>
      <c r="D7" s="19">
        <v>740000</v>
      </c>
      <c r="E7" s="17" t="s">
        <v>25</v>
      </c>
      <c r="F7" s="17" t="s">
        <v>26</v>
      </c>
      <c r="G7" s="19">
        <v>740000</v>
      </c>
      <c r="H7" s="19">
        <v>376290</v>
      </c>
      <c r="I7" s="20">
        <f>H7/G7*100</f>
        <v>50.849999999999994</v>
      </c>
      <c r="J7" s="19">
        <v>752576</v>
      </c>
      <c r="K7" s="19">
        <v>322061</v>
      </c>
      <c r="L7" s="68">
        <f>G7-K7</f>
        <v>417939</v>
      </c>
      <c r="M7" s="68">
        <v>253244</v>
      </c>
      <c r="N7" s="63">
        <f>L7/M7</f>
        <v>1.6503411729399315</v>
      </c>
      <c r="O7" s="21">
        <v>1752</v>
      </c>
      <c r="P7" s="22">
        <f>L7/O7</f>
        <v>238.54965753424656</v>
      </c>
      <c r="Q7" s="44" t="s">
        <v>2236</v>
      </c>
      <c r="R7" s="17" t="s">
        <v>97</v>
      </c>
      <c r="S7" s="19">
        <v>322061</v>
      </c>
      <c r="T7" s="17" t="s">
        <v>2237</v>
      </c>
      <c r="U7" s="17" t="s">
        <v>30</v>
      </c>
      <c r="V7" s="17">
        <v>49</v>
      </c>
      <c r="W7" s="23" t="s">
        <v>31</v>
      </c>
    </row>
    <row r="8" spans="1:23" ht="15.75" thickBot="1" x14ac:dyDescent="0.3">
      <c r="A8" s="24"/>
      <c r="B8" s="25"/>
      <c r="C8" s="26"/>
      <c r="D8" s="27"/>
      <c r="E8" s="25"/>
      <c r="F8" s="25"/>
      <c r="G8" s="27"/>
      <c r="H8" s="27"/>
      <c r="I8" s="28"/>
      <c r="J8" s="27"/>
      <c r="K8" s="27"/>
      <c r="L8" s="69">
        <f>SUM(L7)</f>
        <v>417939</v>
      </c>
      <c r="M8" s="69">
        <f>SUM(M7)</f>
        <v>253244</v>
      </c>
      <c r="N8" s="64">
        <f>L8/M8</f>
        <v>1.6503411729399315</v>
      </c>
      <c r="O8" s="29"/>
      <c r="P8" s="30"/>
      <c r="Q8" s="45"/>
      <c r="R8" s="25"/>
      <c r="S8" s="27"/>
      <c r="T8" s="25"/>
      <c r="U8" s="25"/>
      <c r="V8" s="25"/>
      <c r="W8" s="31"/>
    </row>
    <row r="9" spans="1:23" x14ac:dyDescent="0.25">
      <c r="A9" s="17"/>
      <c r="B9" s="17"/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17"/>
    </row>
    <row r="10" spans="1:23" ht="15.75" thickBot="1" x14ac:dyDescent="0.3">
      <c r="A10" s="17" t="s">
        <v>2241</v>
      </c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17"/>
    </row>
    <row r="11" spans="1:23" x14ac:dyDescent="0.25">
      <c r="A11" s="8" t="s">
        <v>2242</v>
      </c>
      <c r="B11" s="9" t="s">
        <v>2243</v>
      </c>
      <c r="C11" s="10">
        <v>45121</v>
      </c>
      <c r="D11" s="11">
        <v>1285000</v>
      </c>
      <c r="E11" s="9" t="s">
        <v>36</v>
      </c>
      <c r="F11" s="9" t="s">
        <v>26</v>
      </c>
      <c r="G11" s="11">
        <v>1285000</v>
      </c>
      <c r="H11" s="11">
        <v>685160</v>
      </c>
      <c r="I11" s="12">
        <f>H11/G11*100</f>
        <v>53.319844357976656</v>
      </c>
      <c r="J11" s="11">
        <v>1370317</v>
      </c>
      <c r="K11" s="11">
        <v>185435</v>
      </c>
      <c r="L11" s="67">
        <f>G11-K11</f>
        <v>1099565</v>
      </c>
      <c r="M11" s="67">
        <v>1021450</v>
      </c>
      <c r="N11" s="62">
        <f>L11/M11</f>
        <v>1.0764746194135788</v>
      </c>
      <c r="O11" s="13">
        <v>3694</v>
      </c>
      <c r="P11" s="14">
        <f>L11/O11</f>
        <v>297.66242555495398</v>
      </c>
      <c r="Q11" s="43" t="s">
        <v>2244</v>
      </c>
      <c r="R11" s="9" t="s">
        <v>28</v>
      </c>
      <c r="S11" s="11">
        <v>185435</v>
      </c>
      <c r="T11" s="9" t="s">
        <v>2245</v>
      </c>
      <c r="U11" s="9" t="s">
        <v>30</v>
      </c>
      <c r="V11" s="9">
        <v>78</v>
      </c>
      <c r="W11" s="15" t="s">
        <v>31</v>
      </c>
    </row>
    <row r="12" spans="1:23" ht="15.75" thickBot="1" x14ac:dyDescent="0.3">
      <c r="A12" s="24"/>
      <c r="B12" s="25"/>
      <c r="C12" s="26"/>
      <c r="D12" s="27"/>
      <c r="E12" s="25"/>
      <c r="F12" s="25"/>
      <c r="G12" s="27"/>
      <c r="H12" s="27"/>
      <c r="I12" s="28"/>
      <c r="J12" s="27"/>
      <c r="K12" s="27"/>
      <c r="L12" s="69">
        <f>SUM(L11)</f>
        <v>1099565</v>
      </c>
      <c r="M12" s="69">
        <f>SUM(M11)</f>
        <v>1021450</v>
      </c>
      <c r="N12" s="64">
        <f>L12/M12</f>
        <v>1.0764746194135788</v>
      </c>
      <c r="O12" s="29"/>
      <c r="P12" s="30"/>
      <c r="Q12" s="45"/>
      <c r="R12" s="25"/>
      <c r="S12" s="27"/>
      <c r="T12" s="25"/>
      <c r="U12" s="25"/>
      <c r="V12" s="25"/>
      <c r="W12" s="31"/>
    </row>
    <row r="13" spans="1:23" x14ac:dyDescent="0.25">
      <c r="A13" s="17"/>
      <c r="B13" s="17"/>
      <c r="C13" s="18"/>
      <c r="D13" s="19"/>
      <c r="E13" s="17"/>
      <c r="F13" s="17"/>
      <c r="G13" s="19"/>
      <c r="H13" s="19"/>
      <c r="I13" s="20"/>
      <c r="J13" s="19"/>
      <c r="K13" s="19"/>
      <c r="L13" s="68"/>
      <c r="M13" s="68"/>
      <c r="N13" s="63"/>
      <c r="O13" s="21"/>
      <c r="P13" s="22"/>
      <c r="Q13" s="44"/>
      <c r="R13" s="17"/>
      <c r="S13" s="19"/>
      <c r="T13" s="17"/>
      <c r="U13" s="17"/>
      <c r="V13" s="17"/>
      <c r="W13" s="17"/>
    </row>
    <row r="14" spans="1:23" ht="15.75" thickBot="1" x14ac:dyDescent="0.3">
      <c r="A14" s="17" t="s">
        <v>2246</v>
      </c>
      <c r="B14" s="17"/>
      <c r="C14" s="18"/>
      <c r="D14" s="19"/>
      <c r="E14" s="17"/>
      <c r="F14" s="17"/>
      <c r="G14" s="19"/>
      <c r="H14" s="19"/>
      <c r="I14" s="20"/>
      <c r="J14" s="19"/>
      <c r="K14" s="19"/>
      <c r="L14" s="68"/>
      <c r="M14" s="68"/>
      <c r="N14" s="63"/>
      <c r="O14" s="21"/>
      <c r="P14" s="22"/>
      <c r="Q14" s="44"/>
      <c r="R14" s="17"/>
      <c r="S14" s="19"/>
      <c r="T14" s="17"/>
      <c r="U14" s="17"/>
      <c r="V14" s="17"/>
      <c r="W14" s="17"/>
    </row>
    <row r="15" spans="1:23" x14ac:dyDescent="0.25">
      <c r="A15" s="8" t="s">
        <v>2247</v>
      </c>
      <c r="B15" s="9" t="s">
        <v>2248</v>
      </c>
      <c r="C15" s="10">
        <v>45635</v>
      </c>
      <c r="D15" s="11">
        <v>875000</v>
      </c>
      <c r="E15" s="9" t="s">
        <v>36</v>
      </c>
      <c r="F15" s="9" t="s">
        <v>26</v>
      </c>
      <c r="G15" s="11">
        <v>875000</v>
      </c>
      <c r="H15" s="11">
        <v>386190</v>
      </c>
      <c r="I15" s="12">
        <f>H15/G15*100</f>
        <v>44.135999999999996</v>
      </c>
      <c r="J15" s="11">
        <v>772372</v>
      </c>
      <c r="K15" s="11">
        <v>200000</v>
      </c>
      <c r="L15" s="67">
        <f>G15-K15</f>
        <v>675000</v>
      </c>
      <c r="M15" s="67">
        <v>529974</v>
      </c>
      <c r="N15" s="62">
        <f>L15/M15</f>
        <v>1.2736473864755629</v>
      </c>
      <c r="O15" s="13">
        <v>3625</v>
      </c>
      <c r="P15" s="14">
        <f>L15/O15</f>
        <v>186.20689655172413</v>
      </c>
      <c r="Q15" s="43" t="s">
        <v>2249</v>
      </c>
      <c r="R15" s="9" t="s">
        <v>28</v>
      </c>
      <c r="S15" s="11">
        <v>200000</v>
      </c>
      <c r="T15" s="9" t="s">
        <v>2250</v>
      </c>
      <c r="U15" s="9" t="s">
        <v>125</v>
      </c>
      <c r="V15" s="9">
        <v>70</v>
      </c>
      <c r="W15" s="15" t="s">
        <v>31</v>
      </c>
    </row>
    <row r="16" spans="1:23" x14ac:dyDescent="0.25">
      <c r="A16" s="16" t="s">
        <v>2251</v>
      </c>
      <c r="B16" s="17" t="s">
        <v>2252</v>
      </c>
      <c r="C16" s="18">
        <v>45373</v>
      </c>
      <c r="D16" s="19">
        <v>750000</v>
      </c>
      <c r="E16" s="17" t="s">
        <v>25</v>
      </c>
      <c r="F16" s="17" t="s">
        <v>26</v>
      </c>
      <c r="G16" s="19">
        <v>750000</v>
      </c>
      <c r="H16" s="19">
        <v>385140</v>
      </c>
      <c r="I16" s="20">
        <f>H16/G16*100</f>
        <v>51.351999999999997</v>
      </c>
      <c r="J16" s="19">
        <v>770281</v>
      </c>
      <c r="K16" s="19">
        <v>200000</v>
      </c>
      <c r="L16" s="68">
        <f>G16-K16</f>
        <v>550000</v>
      </c>
      <c r="M16" s="68">
        <v>528037</v>
      </c>
      <c r="N16" s="63">
        <f>L16/M16</f>
        <v>1.0415936762007207</v>
      </c>
      <c r="O16" s="21">
        <v>3344</v>
      </c>
      <c r="P16" s="22">
        <f>L16/O16</f>
        <v>164.47368421052633</v>
      </c>
      <c r="Q16" s="44" t="s">
        <v>2249</v>
      </c>
      <c r="R16" s="17" t="s">
        <v>28</v>
      </c>
      <c r="S16" s="19">
        <v>200000</v>
      </c>
      <c r="T16" s="17" t="s">
        <v>2250</v>
      </c>
      <c r="U16" s="17" t="s">
        <v>125</v>
      </c>
      <c r="V16" s="17">
        <v>69</v>
      </c>
      <c r="W16" s="23" t="s">
        <v>31</v>
      </c>
    </row>
    <row r="17" spans="1:23" ht="15.75" thickBot="1" x14ac:dyDescent="0.3">
      <c r="A17" s="24"/>
      <c r="B17" s="25"/>
      <c r="C17" s="26"/>
      <c r="D17" s="27"/>
      <c r="E17" s="25"/>
      <c r="F17" s="25"/>
      <c r="G17" s="27"/>
      <c r="H17" s="27"/>
      <c r="I17" s="28"/>
      <c r="J17" s="27"/>
      <c r="K17" s="27"/>
      <c r="L17" s="69">
        <f>SUM(L15:L16)</f>
        <v>1225000</v>
      </c>
      <c r="M17" s="69">
        <f>SUM(M15:M16)</f>
        <v>1058011</v>
      </c>
      <c r="N17" s="64">
        <f>L17/M17</f>
        <v>1.1578329525874496</v>
      </c>
      <c r="O17" s="29"/>
      <c r="P17" s="30"/>
      <c r="Q17" s="45"/>
      <c r="R17" s="25"/>
      <c r="S17" s="27"/>
      <c r="T17" s="25"/>
      <c r="U17" s="25"/>
      <c r="V17" s="25"/>
      <c r="W17" s="31"/>
    </row>
    <row r="18" spans="1:23" x14ac:dyDescent="0.25">
      <c r="A18" s="17"/>
      <c r="B18" s="17"/>
      <c r="C18" s="18"/>
      <c r="D18" s="19"/>
      <c r="E18" s="17"/>
      <c r="F18" s="17"/>
      <c r="G18" s="19"/>
      <c r="H18" s="19"/>
      <c r="I18" s="20"/>
      <c r="J18" s="19"/>
      <c r="K18" s="19"/>
      <c r="L18" s="68"/>
      <c r="M18" s="68"/>
      <c r="N18" s="63"/>
      <c r="O18" s="21"/>
      <c r="P18" s="22"/>
      <c r="Q18" s="44"/>
      <c r="R18" s="17"/>
      <c r="S18" s="19"/>
      <c r="T18" s="17"/>
      <c r="U18" s="17"/>
      <c r="V18" s="17"/>
      <c r="W18" s="17"/>
    </row>
    <row r="19" spans="1:23" ht="15.75" thickBot="1" x14ac:dyDescent="0.3">
      <c r="A19" s="17" t="s">
        <v>2253</v>
      </c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17"/>
    </row>
    <row r="20" spans="1:23" x14ac:dyDescent="0.25">
      <c r="A20" s="8" t="s">
        <v>2254</v>
      </c>
      <c r="B20" s="9" t="s">
        <v>2255</v>
      </c>
      <c r="C20" s="10">
        <v>45058</v>
      </c>
      <c r="D20" s="11">
        <v>850000</v>
      </c>
      <c r="E20" s="9" t="s">
        <v>25</v>
      </c>
      <c r="F20" s="9" t="s">
        <v>26</v>
      </c>
      <c r="G20" s="11">
        <v>850000</v>
      </c>
      <c r="H20" s="11">
        <v>377680</v>
      </c>
      <c r="I20" s="12">
        <f>H20/G20*100</f>
        <v>44.432941176470585</v>
      </c>
      <c r="J20" s="11">
        <v>755363</v>
      </c>
      <c r="K20" s="11">
        <v>200000</v>
      </c>
      <c r="L20" s="67">
        <f>G20-K20</f>
        <v>650000</v>
      </c>
      <c r="M20" s="67">
        <v>444290</v>
      </c>
      <c r="N20" s="62">
        <f>L20/M20</f>
        <v>1.4630083954174076</v>
      </c>
      <c r="O20" s="13">
        <v>2710</v>
      </c>
      <c r="P20" s="14">
        <f>L20/O20</f>
        <v>239.85239852398524</v>
      </c>
      <c r="Q20" s="43" t="s">
        <v>2249</v>
      </c>
      <c r="R20" s="9" t="s">
        <v>97</v>
      </c>
      <c r="S20" s="11">
        <v>200000</v>
      </c>
      <c r="T20" s="9" t="s">
        <v>2250</v>
      </c>
      <c r="U20" s="9" t="s">
        <v>125</v>
      </c>
      <c r="V20" s="9">
        <v>69</v>
      </c>
      <c r="W20" s="15" t="s">
        <v>31</v>
      </c>
    </row>
    <row r="21" spans="1:23" ht="15.75" thickBot="1" x14ac:dyDescent="0.3">
      <c r="A21" s="24"/>
      <c r="B21" s="25"/>
      <c r="C21" s="26"/>
      <c r="D21" s="27"/>
      <c r="E21" s="25"/>
      <c r="F21" s="25"/>
      <c r="G21" s="27"/>
      <c r="H21" s="27"/>
      <c r="I21" s="28"/>
      <c r="J21" s="27"/>
      <c r="K21" s="27"/>
      <c r="L21" s="69">
        <f>SUM(L20)</f>
        <v>650000</v>
      </c>
      <c r="M21" s="69">
        <f>SUM(M20)</f>
        <v>444290</v>
      </c>
      <c r="N21" s="64">
        <f>L21/M21</f>
        <v>1.4630083954174076</v>
      </c>
      <c r="O21" s="29"/>
      <c r="P21" s="30"/>
      <c r="Q21" s="45"/>
      <c r="R21" s="25"/>
      <c r="S21" s="27"/>
      <c r="T21" s="25"/>
      <c r="U21" s="25"/>
      <c r="V21" s="25"/>
      <c r="W21" s="3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13B2-50AF-404D-87B0-FEF4A1E0DA64}">
  <dimension ref="A1:W141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3.5703125" bestFit="1" customWidth="1"/>
    <col min="3" max="3" width="8.7109375" bestFit="1" customWidth="1"/>
    <col min="4" max="4" width="9.28515625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2256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2257</v>
      </c>
      <c r="B3" s="9" t="s">
        <v>2258</v>
      </c>
      <c r="C3" s="10">
        <v>45714</v>
      </c>
      <c r="D3" s="11">
        <v>1425000</v>
      </c>
      <c r="E3" s="9" t="s">
        <v>36</v>
      </c>
      <c r="F3" s="9" t="s">
        <v>26</v>
      </c>
      <c r="G3" s="11">
        <v>1425000</v>
      </c>
      <c r="H3" s="11">
        <v>843660</v>
      </c>
      <c r="I3" s="12">
        <f>H3/G3*100</f>
        <v>59.204210526315791</v>
      </c>
      <c r="J3" s="11">
        <v>1687318</v>
      </c>
      <c r="K3" s="11">
        <v>291377</v>
      </c>
      <c r="L3" s="67">
        <f>G3-K3</f>
        <v>1133623</v>
      </c>
      <c r="M3" s="67">
        <v>1090578</v>
      </c>
      <c r="N3" s="62">
        <f>L3/M3</f>
        <v>1.0394698957800359</v>
      </c>
      <c r="O3" s="13">
        <v>4144</v>
      </c>
      <c r="P3" s="14">
        <f>L3/O3</f>
        <v>273.55767374517376</v>
      </c>
      <c r="Q3" s="43" t="s">
        <v>2259</v>
      </c>
      <c r="R3" s="9" t="s">
        <v>28</v>
      </c>
      <c r="S3" s="11">
        <v>279158</v>
      </c>
      <c r="T3" s="9" t="s">
        <v>2260</v>
      </c>
      <c r="U3" s="9" t="s">
        <v>30</v>
      </c>
      <c r="V3" s="9">
        <v>64</v>
      </c>
      <c r="W3" s="15" t="s">
        <v>31</v>
      </c>
    </row>
    <row r="4" spans="1:23" ht="15.75" thickBot="1" x14ac:dyDescent="0.3">
      <c r="A4" s="24"/>
      <c r="B4" s="25"/>
      <c r="C4" s="26"/>
      <c r="D4" s="27"/>
      <c r="E4" s="25"/>
      <c r="F4" s="25"/>
      <c r="G4" s="27"/>
      <c r="H4" s="27"/>
      <c r="I4" s="28"/>
      <c r="J4" s="27"/>
      <c r="K4" s="27"/>
      <c r="L4" s="69">
        <f>SUM(L3)</f>
        <v>1133623</v>
      </c>
      <c r="M4" s="69">
        <f>SUM(M3)</f>
        <v>1090578</v>
      </c>
      <c r="N4" s="64">
        <f>L4/M4</f>
        <v>1.0394698957800359</v>
      </c>
      <c r="O4" s="29"/>
      <c r="P4" s="30"/>
      <c r="Q4" s="45"/>
      <c r="R4" s="25"/>
      <c r="S4" s="27"/>
      <c r="T4" s="25"/>
      <c r="U4" s="25"/>
      <c r="V4" s="25"/>
      <c r="W4" s="31"/>
    </row>
    <row r="5" spans="1:23" x14ac:dyDescent="0.25">
      <c r="A5" s="17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17"/>
    </row>
    <row r="6" spans="1:23" ht="15.75" thickBot="1" x14ac:dyDescent="0.3">
      <c r="A6" s="17" t="s">
        <v>2261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17"/>
    </row>
    <row r="7" spans="1:23" x14ac:dyDescent="0.25">
      <c r="A7" s="8" t="s">
        <v>2262</v>
      </c>
      <c r="B7" s="9" t="s">
        <v>2263</v>
      </c>
      <c r="C7" s="10">
        <v>45100</v>
      </c>
      <c r="D7" s="11">
        <v>825000</v>
      </c>
      <c r="E7" s="9" t="s">
        <v>36</v>
      </c>
      <c r="F7" s="9" t="s">
        <v>26</v>
      </c>
      <c r="G7" s="11">
        <v>825000</v>
      </c>
      <c r="H7" s="11">
        <v>435870</v>
      </c>
      <c r="I7" s="12">
        <f>H7/G7*100</f>
        <v>52.832727272727276</v>
      </c>
      <c r="J7" s="11">
        <v>871732</v>
      </c>
      <c r="K7" s="11">
        <v>185296</v>
      </c>
      <c r="L7" s="67">
        <f>G7-K7</f>
        <v>639704</v>
      </c>
      <c r="M7" s="67">
        <v>629757</v>
      </c>
      <c r="N7" s="62">
        <f>L7/M7</f>
        <v>1.0157949812387952</v>
      </c>
      <c r="O7" s="13">
        <v>3822</v>
      </c>
      <c r="P7" s="14">
        <f>L7/O7</f>
        <v>167.37414965986395</v>
      </c>
      <c r="Q7" s="43" t="s">
        <v>2264</v>
      </c>
      <c r="R7" s="9" t="s">
        <v>28</v>
      </c>
      <c r="S7" s="11">
        <v>177202</v>
      </c>
      <c r="T7" s="9" t="s">
        <v>2265</v>
      </c>
      <c r="U7" s="9" t="s">
        <v>30</v>
      </c>
      <c r="V7" s="9">
        <v>65</v>
      </c>
      <c r="W7" s="15" t="s">
        <v>31</v>
      </c>
    </row>
    <row r="8" spans="1:23" x14ac:dyDescent="0.25">
      <c r="A8" s="16" t="s">
        <v>2266</v>
      </c>
      <c r="B8" s="17" t="s">
        <v>2267</v>
      </c>
      <c r="C8" s="18">
        <v>45583</v>
      </c>
      <c r="D8" s="19">
        <v>1200000</v>
      </c>
      <c r="E8" s="17" t="s">
        <v>36</v>
      </c>
      <c r="F8" s="17" t="s">
        <v>26</v>
      </c>
      <c r="G8" s="19">
        <v>1200000</v>
      </c>
      <c r="H8" s="19">
        <v>484390</v>
      </c>
      <c r="I8" s="20">
        <f>H8/G8*100</f>
        <v>40.365833333333335</v>
      </c>
      <c r="J8" s="19">
        <v>968773</v>
      </c>
      <c r="K8" s="19">
        <v>201901</v>
      </c>
      <c r="L8" s="68">
        <f>G8-K8</f>
        <v>998099</v>
      </c>
      <c r="M8" s="68">
        <v>703552</v>
      </c>
      <c r="N8" s="63">
        <f>L8/M8</f>
        <v>1.4186570431183481</v>
      </c>
      <c r="O8" s="21">
        <v>3743</v>
      </c>
      <c r="P8" s="22">
        <f>L8/O8</f>
        <v>266.65749398877904</v>
      </c>
      <c r="Q8" s="44" t="s">
        <v>2264</v>
      </c>
      <c r="R8" s="17" t="s">
        <v>28</v>
      </c>
      <c r="S8" s="19">
        <v>201901</v>
      </c>
      <c r="T8" s="17" t="s">
        <v>2265</v>
      </c>
      <c r="U8" s="17" t="s">
        <v>30</v>
      </c>
      <c r="V8" s="17">
        <v>61</v>
      </c>
      <c r="W8" s="23" t="s">
        <v>31</v>
      </c>
    </row>
    <row r="9" spans="1:23" x14ac:dyDescent="0.25">
      <c r="A9" s="16" t="s">
        <v>2268</v>
      </c>
      <c r="B9" s="17" t="s">
        <v>2269</v>
      </c>
      <c r="C9" s="18">
        <v>45282</v>
      </c>
      <c r="D9" s="19">
        <v>970000</v>
      </c>
      <c r="E9" s="17" t="s">
        <v>25</v>
      </c>
      <c r="F9" s="17" t="s">
        <v>26</v>
      </c>
      <c r="G9" s="19">
        <v>970000</v>
      </c>
      <c r="H9" s="19">
        <v>471850</v>
      </c>
      <c r="I9" s="20">
        <f>H9/G9*100</f>
        <v>48.644329896907216</v>
      </c>
      <c r="J9" s="19">
        <v>943700</v>
      </c>
      <c r="K9" s="19">
        <v>150543</v>
      </c>
      <c r="L9" s="68">
        <f>G9-K9</f>
        <v>819457</v>
      </c>
      <c r="M9" s="68">
        <v>727666</v>
      </c>
      <c r="N9" s="63">
        <f>L9/M9</f>
        <v>1.1261444124089899</v>
      </c>
      <c r="O9" s="21">
        <v>3255</v>
      </c>
      <c r="P9" s="22">
        <f>L9/O9</f>
        <v>251.75330261136713</v>
      </c>
      <c r="Q9" s="44" t="s">
        <v>2264</v>
      </c>
      <c r="R9" s="17" t="s">
        <v>28</v>
      </c>
      <c r="S9" s="19">
        <v>150543</v>
      </c>
      <c r="T9" s="17" t="s">
        <v>2265</v>
      </c>
      <c r="U9" s="17" t="s">
        <v>30</v>
      </c>
      <c r="V9" s="17">
        <v>69</v>
      </c>
      <c r="W9" s="23" t="s">
        <v>31</v>
      </c>
    </row>
    <row r="10" spans="1:23" ht="15.75" thickBot="1" x14ac:dyDescent="0.3">
      <c r="A10" s="38"/>
      <c r="B10" s="32"/>
      <c r="C10" s="33"/>
      <c r="D10" s="34"/>
      <c r="E10" s="32"/>
      <c r="F10" s="32"/>
      <c r="G10" s="34"/>
      <c r="H10" s="34"/>
      <c r="I10" s="35"/>
      <c r="J10" s="34"/>
      <c r="K10" s="34"/>
      <c r="L10" s="70">
        <f>SUM(L7:L9)</f>
        <v>2457260</v>
      </c>
      <c r="M10" s="70">
        <f>SUM(M7:M9)</f>
        <v>2060975</v>
      </c>
      <c r="N10" s="65">
        <f>L10/M10</f>
        <v>1.1922803527456665</v>
      </c>
      <c r="O10" s="36"/>
      <c r="P10" s="37"/>
      <c r="Q10" s="46"/>
      <c r="R10" s="32"/>
      <c r="S10" s="34"/>
      <c r="T10" s="32"/>
      <c r="U10" s="32"/>
      <c r="V10" s="32"/>
      <c r="W10" s="39"/>
    </row>
    <row r="11" spans="1:23" ht="15.75" thickTop="1" x14ac:dyDescent="0.25">
      <c r="A11" s="16"/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23"/>
    </row>
    <row r="12" spans="1:23" x14ac:dyDescent="0.25">
      <c r="A12" s="40" t="s">
        <v>2270</v>
      </c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23"/>
    </row>
    <row r="13" spans="1:23" x14ac:dyDescent="0.25">
      <c r="A13" s="16" t="s">
        <v>2271</v>
      </c>
      <c r="B13" s="17" t="s">
        <v>2272</v>
      </c>
      <c r="C13" s="18">
        <v>45092</v>
      </c>
      <c r="D13" s="19">
        <v>620000</v>
      </c>
      <c r="E13" s="17" t="s">
        <v>36</v>
      </c>
      <c r="F13" s="17" t="s">
        <v>26</v>
      </c>
      <c r="G13" s="19">
        <v>620000</v>
      </c>
      <c r="H13" s="19">
        <v>334860</v>
      </c>
      <c r="I13" s="20">
        <f>H13/G13*100</f>
        <v>54.009677419354837</v>
      </c>
      <c r="J13" s="19">
        <v>669718</v>
      </c>
      <c r="K13" s="19">
        <v>157560</v>
      </c>
      <c r="L13" s="68">
        <f>G13-K13</f>
        <v>462440</v>
      </c>
      <c r="M13" s="68">
        <v>512158</v>
      </c>
      <c r="N13" s="63">
        <f>L13/M13</f>
        <v>0.90292448814623616</v>
      </c>
      <c r="O13" s="21">
        <v>3437</v>
      </c>
      <c r="P13" s="22">
        <f>L13/O13</f>
        <v>134.54757055571719</v>
      </c>
      <c r="Q13" s="44" t="s">
        <v>2264</v>
      </c>
      <c r="R13" s="17" t="s">
        <v>85</v>
      </c>
      <c r="S13" s="19">
        <v>154287</v>
      </c>
      <c r="T13" s="17" t="s">
        <v>2265</v>
      </c>
      <c r="U13" s="17" t="s">
        <v>30</v>
      </c>
      <c r="V13" s="17">
        <v>51</v>
      </c>
      <c r="W13" s="23" t="s">
        <v>31</v>
      </c>
    </row>
    <row r="14" spans="1:23" ht="15.75" thickBot="1" x14ac:dyDescent="0.3">
      <c r="A14" s="24"/>
      <c r="B14" s="25"/>
      <c r="C14" s="26"/>
      <c r="D14" s="27"/>
      <c r="E14" s="25"/>
      <c r="F14" s="25"/>
      <c r="G14" s="27"/>
      <c r="H14" s="27"/>
      <c r="I14" s="28"/>
      <c r="J14" s="27"/>
      <c r="K14" s="27"/>
      <c r="L14" s="69">
        <f>SUM(L13)</f>
        <v>462440</v>
      </c>
      <c r="M14" s="69">
        <f>SUM(M13)</f>
        <v>512158</v>
      </c>
      <c r="N14" s="64">
        <f>L14/M14</f>
        <v>0.90292448814623616</v>
      </c>
      <c r="O14" s="29"/>
      <c r="P14" s="30"/>
      <c r="Q14" s="45"/>
      <c r="R14" s="25"/>
      <c r="S14" s="27"/>
      <c r="T14" s="25"/>
      <c r="U14" s="25"/>
      <c r="V14" s="25"/>
      <c r="W14" s="31"/>
    </row>
    <row r="15" spans="1:23" x14ac:dyDescent="0.25">
      <c r="A15" s="17"/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17"/>
    </row>
    <row r="16" spans="1:23" ht="15.75" thickBot="1" x14ac:dyDescent="0.3">
      <c r="A16" s="17" t="s">
        <v>2273</v>
      </c>
      <c r="B16" s="17"/>
      <c r="C16" s="18"/>
      <c r="D16" s="19"/>
      <c r="E16" s="17"/>
      <c r="F16" s="17"/>
      <c r="G16" s="19"/>
      <c r="H16" s="19"/>
      <c r="I16" s="20"/>
      <c r="J16" s="19"/>
      <c r="K16" s="19"/>
      <c r="L16" s="68"/>
      <c r="M16" s="68"/>
      <c r="N16" s="63"/>
      <c r="O16" s="21"/>
      <c r="P16" s="22"/>
      <c r="Q16" s="44"/>
      <c r="R16" s="17"/>
      <c r="S16" s="19"/>
      <c r="T16" s="17"/>
      <c r="U16" s="17"/>
      <c r="V16" s="17"/>
      <c r="W16" s="17"/>
    </row>
    <row r="17" spans="1:23" x14ac:dyDescent="0.25">
      <c r="A17" s="8" t="s">
        <v>2274</v>
      </c>
      <c r="B17" s="9" t="s">
        <v>2275</v>
      </c>
      <c r="C17" s="10">
        <v>45609</v>
      </c>
      <c r="D17" s="11">
        <v>725000</v>
      </c>
      <c r="E17" s="9" t="s">
        <v>25</v>
      </c>
      <c r="F17" s="9" t="s">
        <v>26</v>
      </c>
      <c r="G17" s="11">
        <v>725000</v>
      </c>
      <c r="H17" s="11">
        <v>321130</v>
      </c>
      <c r="I17" s="12">
        <f>H17/G17*100</f>
        <v>44.293793103448273</v>
      </c>
      <c r="J17" s="11">
        <v>642252</v>
      </c>
      <c r="K17" s="11">
        <v>143879</v>
      </c>
      <c r="L17" s="67">
        <f>G17-K17</f>
        <v>581121</v>
      </c>
      <c r="M17" s="67">
        <v>327876</v>
      </c>
      <c r="N17" s="62">
        <f>L17/M17</f>
        <v>1.7723804121070161</v>
      </c>
      <c r="O17" s="13">
        <v>2602</v>
      </c>
      <c r="P17" s="14">
        <f>L17/O17</f>
        <v>223.33627978478094</v>
      </c>
      <c r="Q17" s="43" t="s">
        <v>2276</v>
      </c>
      <c r="R17" s="9" t="s">
        <v>28</v>
      </c>
      <c r="S17" s="11">
        <v>143879</v>
      </c>
      <c r="T17" s="9" t="s">
        <v>2265</v>
      </c>
      <c r="U17" s="9" t="s">
        <v>30</v>
      </c>
      <c r="V17" s="9">
        <v>52</v>
      </c>
      <c r="W17" s="15" t="s">
        <v>31</v>
      </c>
    </row>
    <row r="18" spans="1:23" ht="15.75" thickBot="1" x14ac:dyDescent="0.3">
      <c r="A18" s="24"/>
      <c r="B18" s="25"/>
      <c r="C18" s="26"/>
      <c r="D18" s="27"/>
      <c r="E18" s="25"/>
      <c r="F18" s="25"/>
      <c r="G18" s="27"/>
      <c r="H18" s="27"/>
      <c r="I18" s="28"/>
      <c r="J18" s="27"/>
      <c r="K18" s="27"/>
      <c r="L18" s="69">
        <f>SUM(L17)</f>
        <v>581121</v>
      </c>
      <c r="M18" s="69">
        <f>SUM(M17)</f>
        <v>327876</v>
      </c>
      <c r="N18" s="64">
        <f>L18/M18</f>
        <v>1.7723804121070161</v>
      </c>
      <c r="O18" s="29"/>
      <c r="P18" s="30"/>
      <c r="Q18" s="45"/>
      <c r="R18" s="25"/>
      <c r="S18" s="27"/>
      <c r="T18" s="25"/>
      <c r="U18" s="25"/>
      <c r="V18" s="25"/>
      <c r="W18" s="31"/>
    </row>
    <row r="19" spans="1:23" x14ac:dyDescent="0.25">
      <c r="A19" s="17"/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17"/>
    </row>
    <row r="20" spans="1:23" ht="15.75" thickBot="1" x14ac:dyDescent="0.3">
      <c r="A20" s="17" t="s">
        <v>2277</v>
      </c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17"/>
    </row>
    <row r="21" spans="1:23" x14ac:dyDescent="0.25">
      <c r="A21" s="8" t="s">
        <v>2278</v>
      </c>
      <c r="B21" s="9" t="s">
        <v>2279</v>
      </c>
      <c r="C21" s="10">
        <v>45406</v>
      </c>
      <c r="D21" s="11">
        <v>1010000</v>
      </c>
      <c r="E21" s="9" t="s">
        <v>25</v>
      </c>
      <c r="F21" s="9" t="s">
        <v>26</v>
      </c>
      <c r="G21" s="11">
        <v>1010000</v>
      </c>
      <c r="H21" s="11">
        <v>459380</v>
      </c>
      <c r="I21" s="12">
        <f>H21/G21*100</f>
        <v>45.483168316831687</v>
      </c>
      <c r="J21" s="11">
        <v>918767</v>
      </c>
      <c r="K21" s="11">
        <v>118004</v>
      </c>
      <c r="L21" s="67">
        <f>G21-K21</f>
        <v>891996</v>
      </c>
      <c r="M21" s="67">
        <v>696315</v>
      </c>
      <c r="N21" s="62">
        <f>L21/M21</f>
        <v>1.2810236746300165</v>
      </c>
      <c r="O21" s="13">
        <v>3203</v>
      </c>
      <c r="P21" s="14">
        <f>L21/O21</f>
        <v>278.48766781142677</v>
      </c>
      <c r="Q21" s="43" t="s">
        <v>2280</v>
      </c>
      <c r="R21" s="9" t="s">
        <v>28</v>
      </c>
      <c r="S21" s="11">
        <v>118004</v>
      </c>
      <c r="T21" s="9" t="s">
        <v>2265</v>
      </c>
      <c r="U21" s="9" t="s">
        <v>125</v>
      </c>
      <c r="V21" s="9">
        <v>71</v>
      </c>
      <c r="W21" s="15" t="s">
        <v>31</v>
      </c>
    </row>
    <row r="22" spans="1:23" x14ac:dyDescent="0.25">
      <c r="A22" s="16" t="s">
        <v>2281</v>
      </c>
      <c r="B22" s="17" t="s">
        <v>2282</v>
      </c>
      <c r="C22" s="18">
        <v>45583</v>
      </c>
      <c r="D22" s="19">
        <v>920000</v>
      </c>
      <c r="E22" s="17" t="s">
        <v>36</v>
      </c>
      <c r="F22" s="17" t="s">
        <v>26</v>
      </c>
      <c r="G22" s="19">
        <v>920000</v>
      </c>
      <c r="H22" s="19">
        <v>518420</v>
      </c>
      <c r="I22" s="20">
        <f>H22/G22*100</f>
        <v>56.35</v>
      </c>
      <c r="J22" s="19">
        <v>1036841</v>
      </c>
      <c r="K22" s="19">
        <v>182691</v>
      </c>
      <c r="L22" s="68">
        <f>G22-K22</f>
        <v>737309</v>
      </c>
      <c r="M22" s="68">
        <v>742739</v>
      </c>
      <c r="N22" s="63">
        <f>L22/M22</f>
        <v>0.99268922192048625</v>
      </c>
      <c r="O22" s="21">
        <v>3844</v>
      </c>
      <c r="P22" s="22">
        <f>L22/O22</f>
        <v>191.80775234131113</v>
      </c>
      <c r="Q22" s="44" t="s">
        <v>2280</v>
      </c>
      <c r="R22" s="17" t="s">
        <v>28</v>
      </c>
      <c r="S22" s="19">
        <v>182691</v>
      </c>
      <c r="T22" s="17" t="s">
        <v>2265</v>
      </c>
      <c r="U22" s="17" t="s">
        <v>30</v>
      </c>
      <c r="V22" s="17">
        <v>66</v>
      </c>
      <c r="W22" s="23" t="s">
        <v>31</v>
      </c>
    </row>
    <row r="23" spans="1:23" x14ac:dyDescent="0.25">
      <c r="A23" s="16" t="s">
        <v>2283</v>
      </c>
      <c r="B23" s="17" t="s">
        <v>2284</v>
      </c>
      <c r="C23" s="18">
        <v>45345</v>
      </c>
      <c r="D23" s="19">
        <v>754200</v>
      </c>
      <c r="E23" s="17" t="s">
        <v>36</v>
      </c>
      <c r="F23" s="17" t="s">
        <v>26</v>
      </c>
      <c r="G23" s="19">
        <v>754200</v>
      </c>
      <c r="H23" s="19">
        <v>394540</v>
      </c>
      <c r="I23" s="20">
        <f>H23/G23*100</f>
        <v>52.312383983028376</v>
      </c>
      <c r="J23" s="19">
        <v>789085</v>
      </c>
      <c r="K23" s="19">
        <v>143879</v>
      </c>
      <c r="L23" s="68">
        <f>G23-K23</f>
        <v>610321</v>
      </c>
      <c r="M23" s="68">
        <v>561048</v>
      </c>
      <c r="N23" s="63">
        <f>L23/M23</f>
        <v>1.0878231452567337</v>
      </c>
      <c r="O23" s="21">
        <v>2767</v>
      </c>
      <c r="P23" s="22">
        <f>L23/O23</f>
        <v>220.57137694253706</v>
      </c>
      <c r="Q23" s="44" t="s">
        <v>2280</v>
      </c>
      <c r="R23" s="17" t="s">
        <v>28</v>
      </c>
      <c r="S23" s="19">
        <v>143879</v>
      </c>
      <c r="T23" s="17" t="s">
        <v>2265</v>
      </c>
      <c r="U23" s="17" t="s">
        <v>30</v>
      </c>
      <c r="V23" s="17">
        <v>63</v>
      </c>
      <c r="W23" s="23" t="s">
        <v>31</v>
      </c>
    </row>
    <row r="24" spans="1:23" ht="15.75" thickBot="1" x14ac:dyDescent="0.3">
      <c r="A24" s="38"/>
      <c r="B24" s="32"/>
      <c r="C24" s="33"/>
      <c r="D24" s="34"/>
      <c r="E24" s="32"/>
      <c r="F24" s="32"/>
      <c r="G24" s="34"/>
      <c r="H24" s="34"/>
      <c r="I24" s="35"/>
      <c r="J24" s="34"/>
      <c r="K24" s="34"/>
      <c r="L24" s="70">
        <f>SUM(L21:L23)</f>
        <v>2239626</v>
      </c>
      <c r="M24" s="70">
        <f>SUM(M21:M23)</f>
        <v>2000102</v>
      </c>
      <c r="N24" s="65">
        <f>L24/M24</f>
        <v>1.119755892449485</v>
      </c>
      <c r="O24" s="36"/>
      <c r="P24" s="37"/>
      <c r="Q24" s="46"/>
      <c r="R24" s="32"/>
      <c r="S24" s="34"/>
      <c r="T24" s="32"/>
      <c r="U24" s="32"/>
      <c r="V24" s="32"/>
      <c r="W24" s="39"/>
    </row>
    <row r="25" spans="1:23" ht="15.75" thickTop="1" x14ac:dyDescent="0.25">
      <c r="A25" s="17"/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68"/>
      <c r="M25" s="68"/>
      <c r="N25" s="63"/>
      <c r="O25" s="21"/>
      <c r="P25" s="22"/>
      <c r="Q25" s="44"/>
      <c r="R25" s="17"/>
      <c r="S25" s="19"/>
      <c r="T25" s="17"/>
      <c r="U25" s="17"/>
      <c r="V25" s="17"/>
      <c r="W25" s="17"/>
    </row>
    <row r="26" spans="1:23" ht="15.75" thickBot="1" x14ac:dyDescent="0.3">
      <c r="A26" s="17" t="s">
        <v>2285</v>
      </c>
      <c r="B26" s="17"/>
      <c r="C26" s="56"/>
      <c r="D26" s="19"/>
      <c r="E26" s="17"/>
      <c r="F26" s="17"/>
      <c r="G26" s="19"/>
      <c r="H26" s="19"/>
      <c r="I26" s="20"/>
      <c r="J26" s="19"/>
      <c r="K26" s="19"/>
      <c r="L26" s="68"/>
      <c r="M26" s="68"/>
      <c r="N26" s="63"/>
      <c r="O26" s="21"/>
      <c r="P26" s="22"/>
      <c r="Q26" s="44"/>
      <c r="R26" s="17"/>
      <c r="S26" s="19"/>
      <c r="T26" s="17"/>
      <c r="U26" s="17"/>
      <c r="V26" s="17"/>
      <c r="W26" s="17"/>
    </row>
    <row r="27" spans="1:23" x14ac:dyDescent="0.25">
      <c r="A27" s="8" t="s">
        <v>2286</v>
      </c>
      <c r="B27" s="9" t="s">
        <v>2287</v>
      </c>
      <c r="C27" s="10">
        <v>45044</v>
      </c>
      <c r="D27" s="11">
        <v>2300000</v>
      </c>
      <c r="E27" s="9" t="s">
        <v>36</v>
      </c>
      <c r="F27" s="9" t="s">
        <v>26</v>
      </c>
      <c r="G27" s="11">
        <v>2300000</v>
      </c>
      <c r="H27" s="11">
        <v>1163440</v>
      </c>
      <c r="I27" s="12">
        <f t="shared" ref="I27:I34" si="0">H27/G27*100</f>
        <v>50.584347826086962</v>
      </c>
      <c r="J27" s="11">
        <v>2326884</v>
      </c>
      <c r="K27" s="11">
        <v>321248</v>
      </c>
      <c r="L27" s="67">
        <f t="shared" ref="L27:L34" si="1">G27-K27</f>
        <v>1978752</v>
      </c>
      <c r="M27" s="67">
        <v>1383197</v>
      </c>
      <c r="N27" s="62">
        <f t="shared" ref="N27:N35" si="2">L27/M27</f>
        <v>1.4305641206567106</v>
      </c>
      <c r="O27" s="13">
        <v>5180</v>
      </c>
      <c r="P27" s="14">
        <f t="shared" ref="P27:P34" si="3">L27/O27</f>
        <v>381.99845559845562</v>
      </c>
      <c r="Q27" s="43" t="s">
        <v>2288</v>
      </c>
      <c r="R27" s="9" t="s">
        <v>28</v>
      </c>
      <c r="S27" s="11">
        <v>316442</v>
      </c>
      <c r="T27" s="9" t="s">
        <v>2260</v>
      </c>
      <c r="U27" s="9" t="s">
        <v>30</v>
      </c>
      <c r="V27" s="9">
        <v>82</v>
      </c>
      <c r="W27" s="15" t="s">
        <v>31</v>
      </c>
    </row>
    <row r="28" spans="1:23" x14ac:dyDescent="0.25">
      <c r="A28" s="16" t="s">
        <v>2289</v>
      </c>
      <c r="B28" s="17" t="s">
        <v>2290</v>
      </c>
      <c r="C28" s="18">
        <v>45082</v>
      </c>
      <c r="D28" s="19">
        <v>890000</v>
      </c>
      <c r="E28" s="17" t="s">
        <v>25</v>
      </c>
      <c r="F28" s="17" t="s">
        <v>26</v>
      </c>
      <c r="G28" s="19">
        <v>890000</v>
      </c>
      <c r="H28" s="19">
        <v>566360</v>
      </c>
      <c r="I28" s="20">
        <f t="shared" si="0"/>
        <v>63.635955056179775</v>
      </c>
      <c r="J28" s="19">
        <v>1132727</v>
      </c>
      <c r="K28" s="19">
        <v>237838</v>
      </c>
      <c r="L28" s="68">
        <f t="shared" si="1"/>
        <v>652162</v>
      </c>
      <c r="M28" s="68">
        <v>617164</v>
      </c>
      <c r="N28" s="63">
        <f t="shared" si="2"/>
        <v>1.0567077794557038</v>
      </c>
      <c r="O28" s="21">
        <v>3770</v>
      </c>
      <c r="P28" s="22">
        <f t="shared" si="3"/>
        <v>172.98726790450928</v>
      </c>
      <c r="Q28" s="44" t="s">
        <v>2288</v>
      </c>
      <c r="R28" s="17" t="s">
        <v>28</v>
      </c>
      <c r="S28" s="19">
        <v>237838</v>
      </c>
      <c r="T28" s="17" t="s">
        <v>2260</v>
      </c>
      <c r="U28" s="17" t="s">
        <v>30</v>
      </c>
      <c r="V28" s="17">
        <v>73</v>
      </c>
      <c r="W28" s="23" t="s">
        <v>31</v>
      </c>
    </row>
    <row r="29" spans="1:23" x14ac:dyDescent="0.25">
      <c r="A29" s="16" t="s">
        <v>2291</v>
      </c>
      <c r="B29" s="17" t="s">
        <v>2292</v>
      </c>
      <c r="C29" s="18">
        <v>45092</v>
      </c>
      <c r="D29" s="19">
        <v>1165000</v>
      </c>
      <c r="E29" s="17" t="s">
        <v>25</v>
      </c>
      <c r="F29" s="17" t="s">
        <v>26</v>
      </c>
      <c r="G29" s="19">
        <v>1165000</v>
      </c>
      <c r="H29" s="19">
        <v>744530</v>
      </c>
      <c r="I29" s="20">
        <f t="shared" si="0"/>
        <v>63.908154506437768</v>
      </c>
      <c r="J29" s="19">
        <v>1489055</v>
      </c>
      <c r="K29" s="19">
        <v>313859</v>
      </c>
      <c r="L29" s="68">
        <f t="shared" si="1"/>
        <v>851141</v>
      </c>
      <c r="M29" s="68">
        <v>810480</v>
      </c>
      <c r="N29" s="63">
        <f t="shared" si="2"/>
        <v>1.050169035633205</v>
      </c>
      <c r="O29" s="21">
        <v>7584</v>
      </c>
      <c r="P29" s="22">
        <f t="shared" si="3"/>
        <v>112.22850738396625</v>
      </c>
      <c r="Q29" s="44" t="s">
        <v>2288</v>
      </c>
      <c r="R29" s="17" t="s">
        <v>28</v>
      </c>
      <c r="S29" s="19">
        <v>305946</v>
      </c>
      <c r="T29" s="17" t="s">
        <v>2260</v>
      </c>
      <c r="U29" s="17" t="s">
        <v>30</v>
      </c>
      <c r="V29" s="17">
        <v>46</v>
      </c>
      <c r="W29" s="23" t="s">
        <v>31</v>
      </c>
    </row>
    <row r="30" spans="1:23" x14ac:dyDescent="0.25">
      <c r="A30" s="16" t="s">
        <v>2293</v>
      </c>
      <c r="B30" s="17" t="s">
        <v>2294</v>
      </c>
      <c r="C30" s="18">
        <v>45033</v>
      </c>
      <c r="D30" s="19">
        <v>1030000</v>
      </c>
      <c r="E30" s="17" t="s">
        <v>25</v>
      </c>
      <c r="F30" s="17" t="s">
        <v>26</v>
      </c>
      <c r="G30" s="19">
        <v>1030000</v>
      </c>
      <c r="H30" s="19">
        <v>511230</v>
      </c>
      <c r="I30" s="20">
        <f t="shared" si="0"/>
        <v>49.633980582524273</v>
      </c>
      <c r="J30" s="19">
        <v>1022463</v>
      </c>
      <c r="K30" s="19">
        <v>329894</v>
      </c>
      <c r="L30" s="68">
        <f t="shared" si="1"/>
        <v>700106</v>
      </c>
      <c r="M30" s="68">
        <v>477633</v>
      </c>
      <c r="N30" s="63">
        <f t="shared" si="2"/>
        <v>1.4657823056614598</v>
      </c>
      <c r="O30" s="21">
        <v>3213</v>
      </c>
      <c r="P30" s="22">
        <f t="shared" si="3"/>
        <v>217.89791472144412</v>
      </c>
      <c r="Q30" s="44" t="s">
        <v>2288</v>
      </c>
      <c r="R30" s="17" t="s">
        <v>28</v>
      </c>
      <c r="S30" s="19">
        <v>309733</v>
      </c>
      <c r="T30" s="17" t="s">
        <v>2260</v>
      </c>
      <c r="U30" s="17" t="s">
        <v>30</v>
      </c>
      <c r="V30" s="17">
        <v>65</v>
      </c>
      <c r="W30" s="23" t="s">
        <v>31</v>
      </c>
    </row>
    <row r="31" spans="1:23" x14ac:dyDescent="0.25">
      <c r="A31" s="16" t="s">
        <v>2295</v>
      </c>
      <c r="B31" s="17" t="s">
        <v>2296</v>
      </c>
      <c r="C31" s="18">
        <v>45117</v>
      </c>
      <c r="D31" s="19">
        <v>1450000</v>
      </c>
      <c r="E31" s="17" t="s">
        <v>36</v>
      </c>
      <c r="F31" s="17" t="s">
        <v>26</v>
      </c>
      <c r="G31" s="19">
        <v>1450000</v>
      </c>
      <c r="H31" s="19">
        <v>669780</v>
      </c>
      <c r="I31" s="20">
        <f t="shared" si="0"/>
        <v>46.191724137931033</v>
      </c>
      <c r="J31" s="19">
        <v>1339557</v>
      </c>
      <c r="K31" s="19">
        <v>328965</v>
      </c>
      <c r="L31" s="68">
        <f t="shared" si="1"/>
        <v>1121035</v>
      </c>
      <c r="M31" s="68">
        <v>696960</v>
      </c>
      <c r="N31" s="63">
        <f t="shared" si="2"/>
        <v>1.6084639003673094</v>
      </c>
      <c r="O31" s="21">
        <v>5045</v>
      </c>
      <c r="P31" s="22">
        <f t="shared" si="3"/>
        <v>222.20713577799802</v>
      </c>
      <c r="Q31" s="44" t="s">
        <v>2288</v>
      </c>
      <c r="R31" s="17" t="s">
        <v>28</v>
      </c>
      <c r="S31" s="19">
        <v>314285</v>
      </c>
      <c r="T31" s="17" t="s">
        <v>2260</v>
      </c>
      <c r="U31" s="17" t="s">
        <v>30</v>
      </c>
      <c r="V31" s="17">
        <v>58</v>
      </c>
      <c r="W31" s="23" t="s">
        <v>31</v>
      </c>
    </row>
    <row r="32" spans="1:23" x14ac:dyDescent="0.25">
      <c r="A32" s="16" t="s">
        <v>2297</v>
      </c>
      <c r="B32" s="17" t="s">
        <v>2298</v>
      </c>
      <c r="C32" s="18">
        <v>45106</v>
      </c>
      <c r="D32" s="19">
        <v>635000</v>
      </c>
      <c r="E32" s="17" t="s">
        <v>36</v>
      </c>
      <c r="F32" s="17" t="s">
        <v>26</v>
      </c>
      <c r="G32" s="19">
        <v>635000</v>
      </c>
      <c r="H32" s="19">
        <v>402930</v>
      </c>
      <c r="I32" s="20">
        <f t="shared" si="0"/>
        <v>63.453543307086612</v>
      </c>
      <c r="J32" s="19">
        <v>805857</v>
      </c>
      <c r="K32" s="19">
        <v>287692</v>
      </c>
      <c r="L32" s="68">
        <f t="shared" si="1"/>
        <v>347308</v>
      </c>
      <c r="M32" s="68">
        <v>357355</v>
      </c>
      <c r="N32" s="63">
        <f t="shared" si="2"/>
        <v>0.97188510025045127</v>
      </c>
      <c r="O32" s="21">
        <v>3082</v>
      </c>
      <c r="P32" s="22">
        <f t="shared" si="3"/>
        <v>112.68916288124595</v>
      </c>
      <c r="Q32" s="44" t="s">
        <v>2288</v>
      </c>
      <c r="R32" s="17" t="s">
        <v>28</v>
      </c>
      <c r="S32" s="19">
        <v>287692</v>
      </c>
      <c r="T32" s="17" t="s">
        <v>2260</v>
      </c>
      <c r="U32" s="17" t="s">
        <v>30</v>
      </c>
      <c r="V32" s="17">
        <v>55</v>
      </c>
      <c r="W32" s="23" t="s">
        <v>31</v>
      </c>
    </row>
    <row r="33" spans="1:23" x14ac:dyDescent="0.25">
      <c r="A33" s="16" t="s">
        <v>2299</v>
      </c>
      <c r="B33" s="17" t="s">
        <v>2300</v>
      </c>
      <c r="C33" s="18">
        <v>45457</v>
      </c>
      <c r="D33" s="19">
        <v>1674000</v>
      </c>
      <c r="E33" s="17" t="s">
        <v>25</v>
      </c>
      <c r="F33" s="17" t="s">
        <v>26</v>
      </c>
      <c r="G33" s="19">
        <v>1674000</v>
      </c>
      <c r="H33" s="19">
        <v>731550</v>
      </c>
      <c r="I33" s="20">
        <f t="shared" si="0"/>
        <v>43.700716845878134</v>
      </c>
      <c r="J33" s="19">
        <v>1463105</v>
      </c>
      <c r="K33" s="19">
        <v>296077</v>
      </c>
      <c r="L33" s="68">
        <f t="shared" si="1"/>
        <v>1377923</v>
      </c>
      <c r="M33" s="68">
        <v>804846</v>
      </c>
      <c r="N33" s="63">
        <f t="shared" si="2"/>
        <v>1.7120331094395698</v>
      </c>
      <c r="O33" s="21">
        <v>4132</v>
      </c>
      <c r="P33" s="22">
        <f t="shared" si="3"/>
        <v>333.47604065827687</v>
      </c>
      <c r="Q33" s="44" t="s">
        <v>2288</v>
      </c>
      <c r="R33" s="17" t="s">
        <v>28</v>
      </c>
      <c r="S33" s="19">
        <v>296077</v>
      </c>
      <c r="T33" s="17" t="s">
        <v>2260</v>
      </c>
      <c r="U33" s="17" t="s">
        <v>30</v>
      </c>
      <c r="V33" s="17">
        <v>83</v>
      </c>
      <c r="W33" s="23" t="s">
        <v>31</v>
      </c>
    </row>
    <row r="34" spans="1:23" x14ac:dyDescent="0.25">
      <c r="A34" s="16" t="s">
        <v>2301</v>
      </c>
      <c r="B34" s="17" t="s">
        <v>2302</v>
      </c>
      <c r="C34" s="18">
        <v>45160</v>
      </c>
      <c r="D34" s="19">
        <v>1015000</v>
      </c>
      <c r="E34" s="17" t="s">
        <v>36</v>
      </c>
      <c r="F34" s="17" t="s">
        <v>26</v>
      </c>
      <c r="G34" s="19">
        <v>1015000</v>
      </c>
      <c r="H34" s="19">
        <v>435020</v>
      </c>
      <c r="I34" s="20">
        <f t="shared" si="0"/>
        <v>42.859113300492609</v>
      </c>
      <c r="J34" s="19">
        <v>870042</v>
      </c>
      <c r="K34" s="19">
        <v>300763</v>
      </c>
      <c r="L34" s="68">
        <f t="shared" si="1"/>
        <v>714237</v>
      </c>
      <c r="M34" s="68">
        <v>392606</v>
      </c>
      <c r="N34" s="63">
        <f t="shared" si="2"/>
        <v>1.8192207964218581</v>
      </c>
      <c r="O34" s="21">
        <v>3106</v>
      </c>
      <c r="P34" s="22">
        <f t="shared" si="3"/>
        <v>229.95396007726981</v>
      </c>
      <c r="Q34" s="44" t="s">
        <v>2288</v>
      </c>
      <c r="R34" s="17" t="s">
        <v>28</v>
      </c>
      <c r="S34" s="19">
        <v>292004</v>
      </c>
      <c r="T34" s="17" t="s">
        <v>2260</v>
      </c>
      <c r="U34" s="17" t="s">
        <v>30</v>
      </c>
      <c r="V34" s="17">
        <v>56</v>
      </c>
      <c r="W34" s="23" t="s">
        <v>31</v>
      </c>
    </row>
    <row r="35" spans="1:23" ht="15.75" thickBot="1" x14ac:dyDescent="0.3">
      <c r="A35" s="38"/>
      <c r="B35" s="32"/>
      <c r="C35" s="33"/>
      <c r="D35" s="34"/>
      <c r="E35" s="32"/>
      <c r="F35" s="32"/>
      <c r="G35" s="34"/>
      <c r="H35" s="34"/>
      <c r="I35" s="35"/>
      <c r="J35" s="34"/>
      <c r="K35" s="34"/>
      <c r="L35" s="70">
        <f>SUM(L27:L34)</f>
        <v>7742664</v>
      </c>
      <c r="M35" s="70">
        <f>SUM(M27:M34)</f>
        <v>5540241</v>
      </c>
      <c r="N35" s="65">
        <f t="shared" si="2"/>
        <v>1.3975319846194416</v>
      </c>
      <c r="O35" s="36"/>
      <c r="P35" s="37"/>
      <c r="Q35" s="46"/>
      <c r="R35" s="32"/>
      <c r="S35" s="34"/>
      <c r="T35" s="32"/>
      <c r="U35" s="32"/>
      <c r="V35" s="32"/>
      <c r="W35" s="39"/>
    </row>
    <row r="36" spans="1:23" ht="15.75" thickTop="1" x14ac:dyDescent="0.25">
      <c r="A36" s="16"/>
      <c r="B36" s="17"/>
      <c r="C36" s="18"/>
      <c r="D36" s="19"/>
      <c r="E36" s="17"/>
      <c r="F36" s="17"/>
      <c r="G36" s="19"/>
      <c r="H36" s="19"/>
      <c r="I36" s="20"/>
      <c r="J36" s="19"/>
      <c r="K36" s="19"/>
      <c r="L36" s="68"/>
      <c r="M36" s="68"/>
      <c r="N36" s="63"/>
      <c r="O36" s="21"/>
      <c r="P36" s="22"/>
      <c r="Q36" s="44"/>
      <c r="R36" s="17"/>
      <c r="S36" s="19"/>
      <c r="T36" s="17"/>
      <c r="U36" s="17"/>
      <c r="V36" s="17"/>
      <c r="W36" s="23"/>
    </row>
    <row r="37" spans="1:23" x14ac:dyDescent="0.25">
      <c r="A37" s="16" t="s">
        <v>2303</v>
      </c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23"/>
    </row>
    <row r="38" spans="1:23" x14ac:dyDescent="0.25">
      <c r="A38" s="16" t="s">
        <v>2304</v>
      </c>
      <c r="B38" s="17" t="s">
        <v>2305</v>
      </c>
      <c r="C38" s="18">
        <v>45497</v>
      </c>
      <c r="D38" s="19">
        <v>600000</v>
      </c>
      <c r="E38" s="17" t="s">
        <v>36</v>
      </c>
      <c r="F38" s="17" t="s">
        <v>26</v>
      </c>
      <c r="G38" s="19">
        <v>600000</v>
      </c>
      <c r="H38" s="19">
        <v>259120</v>
      </c>
      <c r="I38" s="20">
        <f>H38/G38*100</f>
        <v>43.186666666666667</v>
      </c>
      <c r="J38" s="19">
        <v>518249</v>
      </c>
      <c r="K38" s="19">
        <v>237781</v>
      </c>
      <c r="L38" s="68">
        <f>G38-K38</f>
        <v>362219</v>
      </c>
      <c r="M38" s="68">
        <v>182122</v>
      </c>
      <c r="N38" s="63">
        <f>L38/M38</f>
        <v>1.988881079715795</v>
      </c>
      <c r="O38" s="21">
        <v>2152</v>
      </c>
      <c r="P38" s="22">
        <f>L38/O38</f>
        <v>168.31737918215615</v>
      </c>
      <c r="Q38" s="44" t="s">
        <v>2288</v>
      </c>
      <c r="R38" s="17" t="s">
        <v>97</v>
      </c>
      <c r="S38" s="19">
        <v>237781</v>
      </c>
      <c r="T38" s="17" t="s">
        <v>2260</v>
      </c>
      <c r="U38" s="17" t="s">
        <v>30</v>
      </c>
      <c r="V38" s="17">
        <v>37</v>
      </c>
      <c r="W38" s="23" t="s">
        <v>31</v>
      </c>
    </row>
    <row r="39" spans="1:23" x14ac:dyDescent="0.25">
      <c r="A39" s="16" t="s">
        <v>2306</v>
      </c>
      <c r="B39" s="17" t="s">
        <v>2307</v>
      </c>
      <c r="C39" s="18">
        <v>45076</v>
      </c>
      <c r="D39" s="19">
        <v>1425000</v>
      </c>
      <c r="E39" s="17" t="s">
        <v>36</v>
      </c>
      <c r="F39" s="17" t="s">
        <v>26</v>
      </c>
      <c r="G39" s="19">
        <v>1425000</v>
      </c>
      <c r="H39" s="19">
        <v>646280</v>
      </c>
      <c r="I39" s="20">
        <f>H39/G39*100</f>
        <v>45.352982456140353</v>
      </c>
      <c r="J39" s="19">
        <v>1292553</v>
      </c>
      <c r="K39" s="19">
        <v>335368</v>
      </c>
      <c r="L39" s="68">
        <f>G39-K39</f>
        <v>1089632</v>
      </c>
      <c r="M39" s="68">
        <v>621548</v>
      </c>
      <c r="N39" s="63">
        <f>L39/M39</f>
        <v>1.7530938881631024</v>
      </c>
      <c r="O39" s="21">
        <v>4057</v>
      </c>
      <c r="P39" s="22">
        <f>L39/O39</f>
        <v>268.58072467340401</v>
      </c>
      <c r="Q39" s="44" t="s">
        <v>2288</v>
      </c>
      <c r="R39" s="17" t="s">
        <v>97</v>
      </c>
      <c r="S39" s="19">
        <v>335368</v>
      </c>
      <c r="T39" s="17" t="s">
        <v>2260</v>
      </c>
      <c r="U39" s="17" t="s">
        <v>30</v>
      </c>
      <c r="V39" s="17">
        <v>65</v>
      </c>
      <c r="W39" s="23" t="s">
        <v>31</v>
      </c>
    </row>
    <row r="40" spans="1:23" x14ac:dyDescent="0.25">
      <c r="A40" s="16" t="s">
        <v>2308</v>
      </c>
      <c r="B40" s="17" t="s">
        <v>2309</v>
      </c>
      <c r="C40" s="18">
        <v>45351</v>
      </c>
      <c r="D40" s="19">
        <v>1088000</v>
      </c>
      <c r="E40" s="17" t="s">
        <v>25</v>
      </c>
      <c r="F40" s="17" t="s">
        <v>26</v>
      </c>
      <c r="G40" s="19">
        <v>1088000</v>
      </c>
      <c r="H40" s="19">
        <v>593470</v>
      </c>
      <c r="I40" s="20">
        <f>H40/G40*100</f>
        <v>54.546874999999993</v>
      </c>
      <c r="J40" s="19">
        <v>1186932</v>
      </c>
      <c r="K40" s="19">
        <v>301109</v>
      </c>
      <c r="L40" s="68">
        <f>G40-K40</f>
        <v>786891</v>
      </c>
      <c r="M40" s="68">
        <v>575209</v>
      </c>
      <c r="N40" s="63">
        <f>L40/M40</f>
        <v>1.3680088454805124</v>
      </c>
      <c r="O40" s="21">
        <v>3188</v>
      </c>
      <c r="P40" s="22">
        <f>L40/O40</f>
        <v>246.82904642409034</v>
      </c>
      <c r="Q40" s="44" t="s">
        <v>2288</v>
      </c>
      <c r="R40" s="17" t="s">
        <v>97</v>
      </c>
      <c r="S40" s="19">
        <v>301109</v>
      </c>
      <c r="T40" s="17" t="s">
        <v>2260</v>
      </c>
      <c r="U40" s="17" t="s">
        <v>30</v>
      </c>
      <c r="V40" s="17">
        <v>64</v>
      </c>
      <c r="W40" s="23" t="s">
        <v>31</v>
      </c>
    </row>
    <row r="41" spans="1:23" x14ac:dyDescent="0.25">
      <c r="A41" s="16" t="s">
        <v>2310</v>
      </c>
      <c r="B41" s="17" t="s">
        <v>2311</v>
      </c>
      <c r="C41" s="18">
        <v>45184</v>
      </c>
      <c r="D41" s="19">
        <v>1125000</v>
      </c>
      <c r="E41" s="17" t="s">
        <v>36</v>
      </c>
      <c r="F41" s="17" t="s">
        <v>26</v>
      </c>
      <c r="G41" s="19">
        <v>1125000</v>
      </c>
      <c r="H41" s="19">
        <v>602970</v>
      </c>
      <c r="I41" s="20">
        <f>H41/G41*100</f>
        <v>53.597333333333331</v>
      </c>
      <c r="J41" s="19">
        <v>1205949</v>
      </c>
      <c r="K41" s="19">
        <v>290237</v>
      </c>
      <c r="L41" s="68">
        <f>G41-K41</f>
        <v>834763</v>
      </c>
      <c r="M41" s="68">
        <v>594618</v>
      </c>
      <c r="N41" s="63">
        <f>L41/M41</f>
        <v>1.4038643297041125</v>
      </c>
      <c r="O41" s="21">
        <v>4563</v>
      </c>
      <c r="P41" s="22">
        <f>L41/O41</f>
        <v>182.94170501862808</v>
      </c>
      <c r="Q41" s="44" t="s">
        <v>2288</v>
      </c>
      <c r="R41" s="17" t="s">
        <v>97</v>
      </c>
      <c r="S41" s="19">
        <v>285536</v>
      </c>
      <c r="T41" s="17" t="s">
        <v>2260</v>
      </c>
      <c r="U41" s="17" t="s">
        <v>30</v>
      </c>
      <c r="V41" s="17">
        <v>55</v>
      </c>
      <c r="W41" s="23" t="s">
        <v>31</v>
      </c>
    </row>
    <row r="42" spans="1:23" ht="15.75" thickBot="1" x14ac:dyDescent="0.3">
      <c r="A42" s="24"/>
      <c r="B42" s="25"/>
      <c r="C42" s="26"/>
      <c r="D42" s="27"/>
      <c r="E42" s="25"/>
      <c r="F42" s="25"/>
      <c r="G42" s="27"/>
      <c r="H42" s="27"/>
      <c r="I42" s="28"/>
      <c r="J42" s="27"/>
      <c r="K42" s="27"/>
      <c r="L42" s="69">
        <f>SUM(L38:L41)</f>
        <v>3073505</v>
      </c>
      <c r="M42" s="69">
        <f>SUM(M38:M41)</f>
        <v>1973497</v>
      </c>
      <c r="N42" s="64">
        <f>L42/M42</f>
        <v>1.5573902569905098</v>
      </c>
      <c r="O42" s="29"/>
      <c r="P42" s="30"/>
      <c r="Q42" s="45"/>
      <c r="R42" s="25"/>
      <c r="S42" s="27"/>
      <c r="T42" s="25"/>
      <c r="U42" s="25"/>
      <c r="V42" s="25"/>
      <c r="W42" s="31"/>
    </row>
    <row r="43" spans="1:23" x14ac:dyDescent="0.25">
      <c r="A43" s="17"/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17"/>
    </row>
    <row r="44" spans="1:23" ht="15.75" thickBot="1" x14ac:dyDescent="0.3">
      <c r="A44" s="17" t="s">
        <v>2312</v>
      </c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17"/>
    </row>
    <row r="45" spans="1:23" x14ac:dyDescent="0.25">
      <c r="A45" s="8" t="s">
        <v>2313</v>
      </c>
      <c r="B45" s="9" t="s">
        <v>2314</v>
      </c>
      <c r="C45" s="10">
        <v>45117</v>
      </c>
      <c r="D45" s="11">
        <v>3101000</v>
      </c>
      <c r="E45" s="9" t="s">
        <v>36</v>
      </c>
      <c r="F45" s="9" t="s">
        <v>26</v>
      </c>
      <c r="G45" s="11">
        <v>3101000</v>
      </c>
      <c r="H45" s="11">
        <v>1297200</v>
      </c>
      <c r="I45" s="12">
        <f>H45/G45*100</f>
        <v>41.831667204127697</v>
      </c>
      <c r="J45" s="11">
        <v>2594402</v>
      </c>
      <c r="K45" s="11">
        <v>829740</v>
      </c>
      <c r="L45" s="67">
        <f>G45-K45</f>
        <v>2271260</v>
      </c>
      <c r="M45" s="67">
        <v>882331</v>
      </c>
      <c r="N45" s="62">
        <f t="shared" ref="N45:N50" si="4">L45/M45</f>
        <v>2.574158677412445</v>
      </c>
      <c r="O45" s="13">
        <v>5202</v>
      </c>
      <c r="P45" s="14">
        <f>L45/O45</f>
        <v>436.61284121491735</v>
      </c>
      <c r="Q45" s="43" t="s">
        <v>2315</v>
      </c>
      <c r="R45" s="9" t="s">
        <v>28</v>
      </c>
      <c r="S45" s="11">
        <v>820584</v>
      </c>
      <c r="T45" s="9" t="s">
        <v>2316</v>
      </c>
      <c r="U45" s="9" t="s">
        <v>30</v>
      </c>
      <c r="V45" s="9">
        <v>56</v>
      </c>
      <c r="W45" s="15" t="s">
        <v>31</v>
      </c>
    </row>
    <row r="46" spans="1:23" x14ac:dyDescent="0.25">
      <c r="A46" s="16" t="s">
        <v>2317</v>
      </c>
      <c r="B46" s="17" t="s">
        <v>2318</v>
      </c>
      <c r="C46" s="18">
        <v>45091</v>
      </c>
      <c r="D46" s="19">
        <v>3860000</v>
      </c>
      <c r="E46" s="17" t="s">
        <v>25</v>
      </c>
      <c r="F46" s="17" t="s">
        <v>26</v>
      </c>
      <c r="G46" s="19">
        <v>3860000</v>
      </c>
      <c r="H46" s="19">
        <v>1932990</v>
      </c>
      <c r="I46" s="20">
        <f>H46/G46*100</f>
        <v>50.077461139896371</v>
      </c>
      <c r="J46" s="19">
        <v>3865989</v>
      </c>
      <c r="K46" s="19">
        <v>761753</v>
      </c>
      <c r="L46" s="68">
        <f>G46-K46</f>
        <v>3098247</v>
      </c>
      <c r="M46" s="68">
        <v>1552118</v>
      </c>
      <c r="N46" s="63">
        <f t="shared" si="4"/>
        <v>1.9961414016202377</v>
      </c>
      <c r="O46" s="21">
        <v>6052</v>
      </c>
      <c r="P46" s="22">
        <f>L46/O46</f>
        <v>511.93770654329148</v>
      </c>
      <c r="Q46" s="44" t="s">
        <v>2315</v>
      </c>
      <c r="R46" s="17" t="s">
        <v>28</v>
      </c>
      <c r="S46" s="19">
        <v>761753</v>
      </c>
      <c r="T46" s="17" t="s">
        <v>2316</v>
      </c>
      <c r="U46" s="17" t="s">
        <v>30</v>
      </c>
      <c r="V46" s="17">
        <v>83</v>
      </c>
      <c r="W46" s="23" t="s">
        <v>31</v>
      </c>
    </row>
    <row r="47" spans="1:23" x14ac:dyDescent="0.25">
      <c r="A47" s="16" t="s">
        <v>2319</v>
      </c>
      <c r="B47" s="17" t="s">
        <v>2320</v>
      </c>
      <c r="C47" s="18">
        <v>45569</v>
      </c>
      <c r="D47" s="19">
        <v>4500000</v>
      </c>
      <c r="E47" s="17" t="s">
        <v>36</v>
      </c>
      <c r="F47" s="17" t="s">
        <v>26</v>
      </c>
      <c r="G47" s="19">
        <v>4500000</v>
      </c>
      <c r="H47" s="19">
        <v>2262020</v>
      </c>
      <c r="I47" s="20">
        <f>H47/G47*100</f>
        <v>50.267111111111106</v>
      </c>
      <c r="J47" s="19">
        <v>4524039</v>
      </c>
      <c r="K47" s="19">
        <v>425799</v>
      </c>
      <c r="L47" s="68">
        <f>G47-K47</f>
        <v>4074201</v>
      </c>
      <c r="M47" s="68">
        <v>2049120</v>
      </c>
      <c r="N47" s="63">
        <f t="shared" si="4"/>
        <v>1.9882686226282502</v>
      </c>
      <c r="O47" s="21">
        <v>7779</v>
      </c>
      <c r="P47" s="22">
        <f>L47/O47</f>
        <v>523.74354030080985</v>
      </c>
      <c r="Q47" s="44" t="s">
        <v>2315</v>
      </c>
      <c r="R47" s="17" t="s">
        <v>28</v>
      </c>
      <c r="S47" s="19">
        <v>425799</v>
      </c>
      <c r="T47" s="17" t="s">
        <v>2321</v>
      </c>
      <c r="U47" s="17" t="s">
        <v>30</v>
      </c>
      <c r="V47" s="17">
        <v>74</v>
      </c>
      <c r="W47" s="23" t="s">
        <v>31</v>
      </c>
    </row>
    <row r="48" spans="1:23" x14ac:dyDescent="0.25">
      <c r="A48" s="16" t="s">
        <v>2322</v>
      </c>
      <c r="B48" s="17" t="s">
        <v>2323</v>
      </c>
      <c r="C48" s="18">
        <v>45044</v>
      </c>
      <c r="D48" s="19">
        <v>1915000</v>
      </c>
      <c r="E48" s="17" t="s">
        <v>25</v>
      </c>
      <c r="F48" s="17" t="s">
        <v>26</v>
      </c>
      <c r="G48" s="19">
        <v>1915000</v>
      </c>
      <c r="H48" s="19">
        <v>1055900</v>
      </c>
      <c r="I48" s="20">
        <f>H48/G48*100</f>
        <v>55.138381201044382</v>
      </c>
      <c r="J48" s="19">
        <v>2111795</v>
      </c>
      <c r="K48" s="19">
        <v>611713</v>
      </c>
      <c r="L48" s="68">
        <f>G48-K48</f>
        <v>1303287</v>
      </c>
      <c r="M48" s="68">
        <v>750041</v>
      </c>
      <c r="N48" s="63">
        <f t="shared" si="4"/>
        <v>1.7376210100514504</v>
      </c>
      <c r="O48" s="21">
        <v>6198</v>
      </c>
      <c r="P48" s="22">
        <f>L48/O48</f>
        <v>210.27541142303969</v>
      </c>
      <c r="Q48" s="44" t="s">
        <v>2315</v>
      </c>
      <c r="R48" s="17" t="s">
        <v>28</v>
      </c>
      <c r="S48" s="19">
        <v>611713</v>
      </c>
      <c r="T48" s="17" t="s">
        <v>2316</v>
      </c>
      <c r="U48" s="17" t="s">
        <v>30</v>
      </c>
      <c r="V48" s="17">
        <v>52</v>
      </c>
      <c r="W48" s="23" t="s">
        <v>31</v>
      </c>
    </row>
    <row r="49" spans="1:23" x14ac:dyDescent="0.25">
      <c r="A49" s="16" t="s">
        <v>2324</v>
      </c>
      <c r="B49" s="17" t="s">
        <v>2325</v>
      </c>
      <c r="C49" s="18">
        <v>45693</v>
      </c>
      <c r="D49" s="19">
        <v>0</v>
      </c>
      <c r="E49" s="17" t="s">
        <v>25</v>
      </c>
      <c r="F49" s="17" t="s">
        <v>26</v>
      </c>
      <c r="G49" s="19">
        <v>2500000</v>
      </c>
      <c r="H49" s="19">
        <v>1265370</v>
      </c>
      <c r="I49" s="20">
        <f>H49/G49*100</f>
        <v>50.614800000000002</v>
      </c>
      <c r="J49" s="19">
        <v>2530745</v>
      </c>
      <c r="K49" s="19">
        <v>755543</v>
      </c>
      <c r="L49" s="68">
        <f>G49-K49</f>
        <v>1744457</v>
      </c>
      <c r="M49" s="68">
        <v>887601</v>
      </c>
      <c r="N49" s="63">
        <f t="shared" si="4"/>
        <v>1.9653616884163041</v>
      </c>
      <c r="O49" s="21">
        <v>5845</v>
      </c>
      <c r="P49" s="22">
        <f>L49/O49</f>
        <v>298.45286569717706</v>
      </c>
      <c r="Q49" s="44" t="s">
        <v>2315</v>
      </c>
      <c r="R49" s="17" t="s">
        <v>28</v>
      </c>
      <c r="S49" s="19">
        <v>720265</v>
      </c>
      <c r="T49" s="17" t="s">
        <v>2316</v>
      </c>
      <c r="U49" s="17" t="s">
        <v>30</v>
      </c>
      <c r="V49" s="17">
        <v>56</v>
      </c>
      <c r="W49" s="23" t="s">
        <v>31</v>
      </c>
    </row>
    <row r="50" spans="1:23" ht="15.75" thickBot="1" x14ac:dyDescent="0.3">
      <c r="A50" s="24"/>
      <c r="B50" s="25"/>
      <c r="C50" s="26"/>
      <c r="D50" s="27"/>
      <c r="E50" s="25"/>
      <c r="F50" s="25"/>
      <c r="G50" s="27"/>
      <c r="H50" s="27"/>
      <c r="I50" s="28"/>
      <c r="J50" s="27"/>
      <c r="K50" s="27"/>
      <c r="L50" s="69">
        <f>SUM(L45:L49)</f>
        <v>12491452</v>
      </c>
      <c r="M50" s="69">
        <f>SUM(M45:M49)</f>
        <v>6121211</v>
      </c>
      <c r="N50" s="64">
        <f t="shared" si="4"/>
        <v>2.0406831262637408</v>
      </c>
      <c r="O50" s="29"/>
      <c r="P50" s="30"/>
      <c r="Q50" s="45"/>
      <c r="R50" s="25"/>
      <c r="S50" s="27"/>
      <c r="T50" s="25"/>
      <c r="U50" s="25"/>
      <c r="V50" s="25"/>
      <c r="W50" s="31"/>
    </row>
    <row r="51" spans="1:23" x14ac:dyDescent="0.25">
      <c r="A51" s="17"/>
      <c r="B51" s="17"/>
      <c r="C51" s="18"/>
      <c r="D51" s="19"/>
      <c r="E51" s="17"/>
      <c r="F51" s="17"/>
      <c r="G51" s="19"/>
      <c r="H51" s="19"/>
      <c r="I51" s="20"/>
      <c r="J51" s="19"/>
      <c r="K51" s="19"/>
      <c r="L51" s="68"/>
      <c r="M51" s="68"/>
      <c r="N51" s="63"/>
      <c r="O51" s="21"/>
      <c r="P51" s="22"/>
      <c r="Q51" s="44"/>
      <c r="R51" s="17"/>
      <c r="S51" s="19"/>
      <c r="T51" s="17"/>
      <c r="U51" s="17"/>
      <c r="V51" s="17"/>
      <c r="W51" s="17"/>
    </row>
    <row r="52" spans="1:23" ht="15.75" thickBot="1" x14ac:dyDescent="0.3">
      <c r="A52" s="17" t="s">
        <v>2326</v>
      </c>
      <c r="B52" s="17"/>
      <c r="C52" s="18"/>
      <c r="D52" s="19"/>
      <c r="E52" s="17"/>
      <c r="F52" s="17"/>
      <c r="G52" s="19"/>
      <c r="H52" s="19"/>
      <c r="I52" s="20"/>
      <c r="J52" s="19"/>
      <c r="K52" s="19"/>
      <c r="L52" s="68"/>
      <c r="M52" s="68"/>
      <c r="N52" s="63"/>
      <c r="O52" s="21"/>
      <c r="P52" s="22"/>
      <c r="Q52" s="44"/>
      <c r="R52" s="17"/>
      <c r="S52" s="19"/>
      <c r="T52" s="17"/>
      <c r="U52" s="17"/>
      <c r="V52" s="17"/>
      <c r="W52" s="17"/>
    </row>
    <row r="53" spans="1:23" x14ac:dyDescent="0.25">
      <c r="A53" s="8" t="s">
        <v>2327</v>
      </c>
      <c r="B53" s="9" t="s">
        <v>2328</v>
      </c>
      <c r="C53" s="10">
        <v>45449</v>
      </c>
      <c r="D53" s="11">
        <v>6500000</v>
      </c>
      <c r="E53" s="9" t="s">
        <v>1647</v>
      </c>
      <c r="F53" s="9" t="s">
        <v>26</v>
      </c>
      <c r="G53" s="11">
        <v>6500000</v>
      </c>
      <c r="H53" s="11">
        <v>2957180</v>
      </c>
      <c r="I53" s="12">
        <f>H53/G53*100</f>
        <v>45.495076923076923</v>
      </c>
      <c r="J53" s="11">
        <v>5914350</v>
      </c>
      <c r="K53" s="11">
        <v>1114563</v>
      </c>
      <c r="L53" s="67">
        <f>G53-K53</f>
        <v>5385437</v>
      </c>
      <c r="M53" s="67">
        <v>2806892</v>
      </c>
      <c r="N53" s="62">
        <f>L53/M53</f>
        <v>1.9186477427702955</v>
      </c>
      <c r="O53" s="13">
        <v>10897</v>
      </c>
      <c r="P53" s="14">
        <f>L53/O53</f>
        <v>494.21281086537579</v>
      </c>
      <c r="Q53" s="43" t="s">
        <v>2329</v>
      </c>
      <c r="R53" s="9" t="s">
        <v>28</v>
      </c>
      <c r="S53" s="11">
        <v>1074407</v>
      </c>
      <c r="T53" s="9" t="s">
        <v>2316</v>
      </c>
      <c r="U53" s="9" t="s">
        <v>30</v>
      </c>
      <c r="V53" s="9">
        <v>95</v>
      </c>
      <c r="W53" s="15" t="s">
        <v>31</v>
      </c>
    </row>
    <row r="54" spans="1:23" x14ac:dyDescent="0.25">
      <c r="A54" s="16" t="s">
        <v>2330</v>
      </c>
      <c r="B54" s="17" t="s">
        <v>2331</v>
      </c>
      <c r="C54" s="18">
        <v>45377</v>
      </c>
      <c r="D54" s="19">
        <v>2190000</v>
      </c>
      <c r="E54" s="17" t="s">
        <v>25</v>
      </c>
      <c r="F54" s="17" t="s">
        <v>26</v>
      </c>
      <c r="G54" s="19">
        <v>2190000</v>
      </c>
      <c r="H54" s="19">
        <v>1259510</v>
      </c>
      <c r="I54" s="20">
        <f>H54/G54*100</f>
        <v>57.511872146118726</v>
      </c>
      <c r="J54" s="19">
        <v>2519020</v>
      </c>
      <c r="K54" s="19">
        <v>982539</v>
      </c>
      <c r="L54" s="68">
        <f>G54-K54</f>
        <v>1207461</v>
      </c>
      <c r="M54" s="68">
        <v>898526</v>
      </c>
      <c r="N54" s="63">
        <f>L54/M54</f>
        <v>1.3438242187760845</v>
      </c>
      <c r="O54" s="21">
        <v>6583</v>
      </c>
      <c r="P54" s="22">
        <f>L54/O54</f>
        <v>183.42108461187908</v>
      </c>
      <c r="Q54" s="44" t="s">
        <v>2329</v>
      </c>
      <c r="R54" s="17" t="s">
        <v>28</v>
      </c>
      <c r="S54" s="19">
        <v>982539</v>
      </c>
      <c r="T54" s="17" t="s">
        <v>2316</v>
      </c>
      <c r="U54" s="17" t="s">
        <v>30</v>
      </c>
      <c r="V54" s="17">
        <v>49</v>
      </c>
      <c r="W54" s="23" t="s">
        <v>31</v>
      </c>
    </row>
    <row r="55" spans="1:23" x14ac:dyDescent="0.25">
      <c r="A55" s="16" t="s">
        <v>2332</v>
      </c>
      <c r="B55" s="17" t="s">
        <v>2333</v>
      </c>
      <c r="C55" s="18">
        <v>45044</v>
      </c>
      <c r="D55" s="19">
        <v>2150000</v>
      </c>
      <c r="E55" s="17" t="s">
        <v>36</v>
      </c>
      <c r="F55" s="17" t="s">
        <v>26</v>
      </c>
      <c r="G55" s="19">
        <v>2150000</v>
      </c>
      <c r="H55" s="19">
        <v>892520</v>
      </c>
      <c r="I55" s="20">
        <f>H55/G55*100</f>
        <v>41.512558139534882</v>
      </c>
      <c r="J55" s="19">
        <v>1785046</v>
      </c>
      <c r="K55" s="19">
        <v>673284</v>
      </c>
      <c r="L55" s="68">
        <f>G55-K55</f>
        <v>1476716</v>
      </c>
      <c r="M55" s="68">
        <v>650153</v>
      </c>
      <c r="N55" s="63">
        <f>L55/M55</f>
        <v>2.2713361316490119</v>
      </c>
      <c r="O55" s="21">
        <v>4523</v>
      </c>
      <c r="P55" s="22">
        <f>L55/O55</f>
        <v>326.49038248949813</v>
      </c>
      <c r="Q55" s="44" t="s">
        <v>2329</v>
      </c>
      <c r="R55" s="17" t="s">
        <v>28</v>
      </c>
      <c r="S55" s="19">
        <v>663549</v>
      </c>
      <c r="T55" s="17" t="s">
        <v>2316</v>
      </c>
      <c r="U55" s="17" t="s">
        <v>30</v>
      </c>
      <c r="V55" s="17">
        <v>46</v>
      </c>
      <c r="W55" s="23" t="s">
        <v>31</v>
      </c>
    </row>
    <row r="56" spans="1:23" x14ac:dyDescent="0.25">
      <c r="A56" s="16" t="s">
        <v>2334</v>
      </c>
      <c r="B56" s="17" t="s">
        <v>2335</v>
      </c>
      <c r="C56" s="18">
        <v>45443</v>
      </c>
      <c r="D56" s="19">
        <v>1640300</v>
      </c>
      <c r="E56" s="17" t="s">
        <v>25</v>
      </c>
      <c r="F56" s="17" t="s">
        <v>26</v>
      </c>
      <c r="G56" s="19">
        <v>1640300</v>
      </c>
      <c r="H56" s="19">
        <v>672910</v>
      </c>
      <c r="I56" s="20">
        <f>H56/G56*100</f>
        <v>41.023593245138088</v>
      </c>
      <c r="J56" s="19">
        <v>1345813</v>
      </c>
      <c r="K56" s="19">
        <v>482665</v>
      </c>
      <c r="L56" s="68">
        <f>G56-K56</f>
        <v>1157635</v>
      </c>
      <c r="M56" s="68">
        <v>504764</v>
      </c>
      <c r="N56" s="63">
        <f>L56/M56</f>
        <v>2.2934183103390891</v>
      </c>
      <c r="O56" s="21">
        <v>3844</v>
      </c>
      <c r="P56" s="22">
        <f>L56/O56</f>
        <v>301.1537460978148</v>
      </c>
      <c r="Q56" s="44" t="s">
        <v>2329</v>
      </c>
      <c r="R56" s="17" t="s">
        <v>28</v>
      </c>
      <c r="S56" s="19">
        <v>481077</v>
      </c>
      <c r="T56" s="17" t="s">
        <v>2316</v>
      </c>
      <c r="U56" s="17" t="s">
        <v>30</v>
      </c>
      <c r="V56" s="17">
        <v>45</v>
      </c>
      <c r="W56" s="23" t="s">
        <v>31</v>
      </c>
    </row>
    <row r="57" spans="1:23" ht="15.75" thickBot="1" x14ac:dyDescent="0.3">
      <c r="A57" s="24"/>
      <c r="B57" s="25"/>
      <c r="C57" s="26"/>
      <c r="D57" s="27"/>
      <c r="E57" s="25"/>
      <c r="F57" s="25"/>
      <c r="G57" s="27"/>
      <c r="H57" s="27"/>
      <c r="I57" s="28"/>
      <c r="J57" s="27"/>
      <c r="K57" s="27"/>
      <c r="L57" s="69">
        <f>SUM(L53:L56)</f>
        <v>9227249</v>
      </c>
      <c r="M57" s="69">
        <f>SUM(M53:M56)</f>
        <v>4860335</v>
      </c>
      <c r="N57" s="64">
        <f>L57/M57</f>
        <v>1.8984800430423006</v>
      </c>
      <c r="O57" s="29"/>
      <c r="P57" s="30"/>
      <c r="Q57" s="45"/>
      <c r="R57" s="25"/>
      <c r="S57" s="27"/>
      <c r="T57" s="25"/>
      <c r="U57" s="25"/>
      <c r="V57" s="25"/>
      <c r="W57" s="31"/>
    </row>
    <row r="58" spans="1:23" x14ac:dyDescent="0.25">
      <c r="A58" s="17"/>
      <c r="B58" s="17"/>
      <c r="C58" s="18"/>
      <c r="D58" s="19"/>
      <c r="E58" s="17"/>
      <c r="F58" s="17"/>
      <c r="G58" s="19"/>
      <c r="H58" s="19"/>
      <c r="I58" s="20"/>
      <c r="J58" s="19"/>
      <c r="K58" s="19"/>
      <c r="L58" s="68"/>
      <c r="M58" s="68"/>
      <c r="N58" s="63"/>
      <c r="O58" s="21"/>
      <c r="P58" s="22"/>
      <c r="Q58" s="44"/>
      <c r="R58" s="17"/>
      <c r="S58" s="19"/>
      <c r="T58" s="17"/>
      <c r="U58" s="17"/>
      <c r="V58" s="17"/>
      <c r="W58" s="17"/>
    </row>
    <row r="59" spans="1:23" ht="15.75" thickBot="1" x14ac:dyDescent="0.3">
      <c r="A59" s="17" t="s">
        <v>2336</v>
      </c>
      <c r="B59" s="17"/>
      <c r="C59" s="18"/>
      <c r="D59" s="19"/>
      <c r="E59" s="17"/>
      <c r="F59" s="17"/>
      <c r="G59" s="19"/>
      <c r="H59" s="19"/>
      <c r="I59" s="20"/>
      <c r="J59" s="19"/>
      <c r="K59" s="19"/>
      <c r="L59" s="68"/>
      <c r="M59" s="68"/>
      <c r="N59" s="63"/>
      <c r="O59" s="21"/>
      <c r="P59" s="22"/>
      <c r="Q59" s="44"/>
      <c r="R59" s="17"/>
      <c r="S59" s="19"/>
      <c r="T59" s="17"/>
      <c r="U59" s="17"/>
      <c r="V59" s="17"/>
      <c r="W59" s="17"/>
    </row>
    <row r="60" spans="1:23" x14ac:dyDescent="0.25">
      <c r="A60" s="8" t="s">
        <v>2337</v>
      </c>
      <c r="B60" s="9" t="s">
        <v>2338</v>
      </c>
      <c r="C60" s="10">
        <v>45384</v>
      </c>
      <c r="D60" s="11">
        <v>2595000</v>
      </c>
      <c r="E60" s="9" t="s">
        <v>25</v>
      </c>
      <c r="F60" s="9" t="s">
        <v>26</v>
      </c>
      <c r="G60" s="11">
        <v>2595000</v>
      </c>
      <c r="H60" s="11">
        <v>1311040</v>
      </c>
      <c r="I60" s="12">
        <f>H60/G60*100</f>
        <v>50.521772639691719</v>
      </c>
      <c r="J60" s="11">
        <v>2622070</v>
      </c>
      <c r="K60" s="11">
        <v>480353</v>
      </c>
      <c r="L60" s="67">
        <f>G60-K60</f>
        <v>2114647</v>
      </c>
      <c r="M60" s="67">
        <v>1298010</v>
      </c>
      <c r="N60" s="62">
        <f>L60/M60</f>
        <v>1.62914538408795</v>
      </c>
      <c r="O60" s="13">
        <v>4665</v>
      </c>
      <c r="P60" s="14">
        <f>L60/O60</f>
        <v>453.30053590568059</v>
      </c>
      <c r="Q60" s="43" t="s">
        <v>2339</v>
      </c>
      <c r="R60" s="9" t="s">
        <v>28</v>
      </c>
      <c r="S60" s="11">
        <v>471284</v>
      </c>
      <c r="T60" s="9" t="s">
        <v>2316</v>
      </c>
      <c r="U60" s="9" t="s">
        <v>30</v>
      </c>
      <c r="V60" s="9">
        <v>84</v>
      </c>
      <c r="W60" s="15" t="s">
        <v>31</v>
      </c>
    </row>
    <row r="61" spans="1:23" x14ac:dyDescent="0.25">
      <c r="A61" s="16" t="s">
        <v>2340</v>
      </c>
      <c r="B61" s="17" t="s">
        <v>2341</v>
      </c>
      <c r="C61" s="18">
        <v>45397</v>
      </c>
      <c r="D61" s="19">
        <v>1575000</v>
      </c>
      <c r="E61" s="17" t="s">
        <v>25</v>
      </c>
      <c r="F61" s="17" t="s">
        <v>26</v>
      </c>
      <c r="G61" s="19">
        <v>1575000</v>
      </c>
      <c r="H61" s="19">
        <v>930340</v>
      </c>
      <c r="I61" s="20">
        <f>H61/G61*100</f>
        <v>59.069206349206347</v>
      </c>
      <c r="J61" s="19">
        <v>1860679</v>
      </c>
      <c r="K61" s="19">
        <v>311700</v>
      </c>
      <c r="L61" s="68">
        <f>G61-K61</f>
        <v>1263300</v>
      </c>
      <c r="M61" s="68">
        <v>938775</v>
      </c>
      <c r="N61" s="63">
        <f>L61/M61</f>
        <v>1.3456898617879685</v>
      </c>
      <c r="O61" s="21">
        <v>3550</v>
      </c>
      <c r="P61" s="22">
        <f>L61/O61</f>
        <v>355.85915492957747</v>
      </c>
      <c r="Q61" s="44" t="s">
        <v>2339</v>
      </c>
      <c r="R61" s="17" t="s">
        <v>28</v>
      </c>
      <c r="S61" s="19">
        <v>305944</v>
      </c>
      <c r="T61" s="17" t="s">
        <v>2316</v>
      </c>
      <c r="U61" s="17" t="s">
        <v>30</v>
      </c>
      <c r="V61" s="17">
        <v>78</v>
      </c>
      <c r="W61" s="23" t="s">
        <v>31</v>
      </c>
    </row>
    <row r="62" spans="1:23" x14ac:dyDescent="0.25">
      <c r="A62" s="16" t="s">
        <v>2342</v>
      </c>
      <c r="B62" s="17" t="s">
        <v>2343</v>
      </c>
      <c r="C62" s="18">
        <v>45390</v>
      </c>
      <c r="D62" s="19">
        <v>2600000</v>
      </c>
      <c r="E62" s="17" t="s">
        <v>856</v>
      </c>
      <c r="F62" s="17" t="s">
        <v>26</v>
      </c>
      <c r="G62" s="19">
        <v>2600000</v>
      </c>
      <c r="H62" s="19">
        <v>1318750</v>
      </c>
      <c r="I62" s="20">
        <f>H62/G62*100</f>
        <v>50.721153846153847</v>
      </c>
      <c r="J62" s="19">
        <v>2637506</v>
      </c>
      <c r="K62" s="19">
        <v>447344</v>
      </c>
      <c r="L62" s="68">
        <f>G62-K62</f>
        <v>2152656</v>
      </c>
      <c r="M62" s="68">
        <v>1327370</v>
      </c>
      <c r="N62" s="63">
        <f>L62/M62</f>
        <v>1.6217452556559211</v>
      </c>
      <c r="O62" s="21">
        <v>5111</v>
      </c>
      <c r="P62" s="22">
        <f>L62/O62</f>
        <v>421.18098219526513</v>
      </c>
      <c r="Q62" s="44" t="s">
        <v>2339</v>
      </c>
      <c r="R62" s="17" t="s">
        <v>28</v>
      </c>
      <c r="S62" s="19">
        <v>447344</v>
      </c>
      <c r="T62" s="17" t="s">
        <v>2316</v>
      </c>
      <c r="U62" s="17" t="s">
        <v>30</v>
      </c>
      <c r="V62" s="17">
        <v>89</v>
      </c>
      <c r="W62" s="23" t="s">
        <v>31</v>
      </c>
    </row>
    <row r="63" spans="1:23" x14ac:dyDescent="0.25">
      <c r="A63" s="16" t="s">
        <v>2344</v>
      </c>
      <c r="B63" s="17" t="s">
        <v>2345</v>
      </c>
      <c r="C63" s="18">
        <v>45117</v>
      </c>
      <c r="D63" s="19">
        <v>1880000</v>
      </c>
      <c r="E63" s="17" t="s">
        <v>25</v>
      </c>
      <c r="F63" s="17" t="s">
        <v>26</v>
      </c>
      <c r="G63" s="19">
        <v>1880000</v>
      </c>
      <c r="H63" s="19">
        <v>1048740</v>
      </c>
      <c r="I63" s="20">
        <f>H63/G63*100</f>
        <v>55.78404255319149</v>
      </c>
      <c r="J63" s="19">
        <v>2097479</v>
      </c>
      <c r="K63" s="19">
        <v>341532</v>
      </c>
      <c r="L63" s="68">
        <f>G63-K63</f>
        <v>1538468</v>
      </c>
      <c r="M63" s="68">
        <v>1064210</v>
      </c>
      <c r="N63" s="63">
        <f>L63/M63</f>
        <v>1.4456432471034852</v>
      </c>
      <c r="O63" s="21">
        <v>4725</v>
      </c>
      <c r="P63" s="22">
        <f>L63/O63</f>
        <v>325.60169312169313</v>
      </c>
      <c r="Q63" s="44" t="s">
        <v>2339</v>
      </c>
      <c r="R63" s="17" t="s">
        <v>28</v>
      </c>
      <c r="S63" s="19">
        <v>341532</v>
      </c>
      <c r="T63" s="17" t="s">
        <v>2316</v>
      </c>
      <c r="U63" s="17" t="s">
        <v>30</v>
      </c>
      <c r="V63" s="17">
        <v>74</v>
      </c>
      <c r="W63" s="23" t="s">
        <v>31</v>
      </c>
    </row>
    <row r="64" spans="1:23" ht="15.75" thickBot="1" x14ac:dyDescent="0.3">
      <c r="A64" s="24"/>
      <c r="B64" s="25"/>
      <c r="C64" s="26"/>
      <c r="D64" s="27"/>
      <c r="E64" s="25"/>
      <c r="F64" s="25"/>
      <c r="G64" s="27"/>
      <c r="H64" s="27"/>
      <c r="I64" s="28"/>
      <c r="J64" s="27"/>
      <c r="K64" s="27"/>
      <c r="L64" s="69">
        <f>SUM(L60:L63)</f>
        <v>7069071</v>
      </c>
      <c r="M64" s="69">
        <f>SUM(M60:M63)</f>
        <v>4628365</v>
      </c>
      <c r="N64" s="64">
        <f>L64/M64</f>
        <v>1.5273365432501542</v>
      </c>
      <c r="O64" s="29"/>
      <c r="P64" s="30"/>
      <c r="Q64" s="45"/>
      <c r="R64" s="25"/>
      <c r="S64" s="27"/>
      <c r="T64" s="25"/>
      <c r="U64" s="25"/>
      <c r="V64" s="25"/>
      <c r="W64" s="31"/>
    </row>
    <row r="65" spans="1:23" x14ac:dyDescent="0.25">
      <c r="A65" s="17"/>
      <c r="B65" s="17"/>
      <c r="C65" s="18"/>
      <c r="D65" s="19"/>
      <c r="E65" s="17"/>
      <c r="F65" s="17"/>
      <c r="G65" s="19"/>
      <c r="H65" s="19"/>
      <c r="I65" s="20"/>
      <c r="J65" s="19"/>
      <c r="K65" s="19"/>
      <c r="L65" s="68"/>
      <c r="M65" s="68"/>
      <c r="N65" s="63"/>
      <c r="O65" s="21"/>
      <c r="P65" s="22"/>
      <c r="Q65" s="44"/>
      <c r="R65" s="17"/>
      <c r="S65" s="19"/>
      <c r="T65" s="17"/>
      <c r="U65" s="17"/>
      <c r="V65" s="17"/>
      <c r="W65" s="17"/>
    </row>
    <row r="66" spans="1:23" ht="15.75" thickBot="1" x14ac:dyDescent="0.3">
      <c r="A66" s="17" t="s">
        <v>2346</v>
      </c>
      <c r="B66" s="17"/>
      <c r="C66" s="18"/>
      <c r="D66" s="19"/>
      <c r="E66" s="17"/>
      <c r="F66" s="17"/>
      <c r="G66" s="19"/>
      <c r="H66" s="19"/>
      <c r="I66" s="20"/>
      <c r="J66" s="19"/>
      <c r="K66" s="19"/>
      <c r="L66" s="68"/>
      <c r="M66" s="68"/>
      <c r="N66" s="63"/>
      <c r="O66" s="21"/>
      <c r="P66" s="22"/>
      <c r="Q66" s="44"/>
      <c r="R66" s="17"/>
      <c r="S66" s="19"/>
      <c r="T66" s="17"/>
      <c r="U66" s="17"/>
      <c r="V66" s="17"/>
      <c r="W66" s="17"/>
    </row>
    <row r="67" spans="1:23" x14ac:dyDescent="0.25">
      <c r="A67" s="8" t="s">
        <v>2347</v>
      </c>
      <c r="B67" s="9" t="s">
        <v>2348</v>
      </c>
      <c r="C67" s="10">
        <v>45474</v>
      </c>
      <c r="D67" s="11">
        <v>1300000</v>
      </c>
      <c r="E67" s="9" t="s">
        <v>36</v>
      </c>
      <c r="F67" s="9" t="s">
        <v>26</v>
      </c>
      <c r="G67" s="11">
        <v>1300000</v>
      </c>
      <c r="H67" s="11">
        <v>698440</v>
      </c>
      <c r="I67" s="12">
        <f t="shared" ref="I67:I80" si="5">H67/G67*100</f>
        <v>53.726153846153849</v>
      </c>
      <c r="J67" s="11">
        <v>1396880</v>
      </c>
      <c r="K67" s="11">
        <v>461471</v>
      </c>
      <c r="L67" s="67">
        <f t="shared" ref="L67:L80" si="6">G67-K67</f>
        <v>838529</v>
      </c>
      <c r="M67" s="67">
        <v>560125</v>
      </c>
      <c r="N67" s="62">
        <f t="shared" ref="N67:N81" si="7">L67/M67</f>
        <v>1.4970390537826379</v>
      </c>
      <c r="O67" s="13">
        <v>3677</v>
      </c>
      <c r="P67" s="14">
        <f t="shared" ref="P67:P80" si="8">L67/O67</f>
        <v>228.0470492249116</v>
      </c>
      <c r="Q67" s="43" t="s">
        <v>2349</v>
      </c>
      <c r="R67" s="9" t="s">
        <v>28</v>
      </c>
      <c r="S67" s="11">
        <v>461471</v>
      </c>
      <c r="T67" s="9" t="s">
        <v>2316</v>
      </c>
      <c r="U67" s="9" t="s">
        <v>30</v>
      </c>
      <c r="V67" s="9">
        <v>48</v>
      </c>
      <c r="W67" s="15" t="s">
        <v>31</v>
      </c>
    </row>
    <row r="68" spans="1:23" x14ac:dyDescent="0.25">
      <c r="A68" s="16" t="s">
        <v>2350</v>
      </c>
      <c r="B68" s="17" t="s">
        <v>2351</v>
      </c>
      <c r="C68" s="18">
        <v>45371</v>
      </c>
      <c r="D68" s="19">
        <v>1110000</v>
      </c>
      <c r="E68" s="17" t="s">
        <v>25</v>
      </c>
      <c r="F68" s="17" t="s">
        <v>26</v>
      </c>
      <c r="G68" s="19">
        <v>1110000</v>
      </c>
      <c r="H68" s="19">
        <v>523270</v>
      </c>
      <c r="I68" s="20">
        <f t="shared" si="5"/>
        <v>47.141441441441437</v>
      </c>
      <c r="J68" s="19">
        <v>1046547</v>
      </c>
      <c r="K68" s="19">
        <v>370721</v>
      </c>
      <c r="L68" s="68">
        <f t="shared" si="6"/>
        <v>739279</v>
      </c>
      <c r="M68" s="68">
        <v>404686</v>
      </c>
      <c r="N68" s="63">
        <f t="shared" si="7"/>
        <v>1.8267965780877025</v>
      </c>
      <c r="O68" s="21">
        <v>3068</v>
      </c>
      <c r="P68" s="22">
        <f t="shared" si="8"/>
        <v>240.96447196870926</v>
      </c>
      <c r="Q68" s="44" t="s">
        <v>2349</v>
      </c>
      <c r="R68" s="17" t="s">
        <v>28</v>
      </c>
      <c r="S68" s="19">
        <v>370721</v>
      </c>
      <c r="T68" s="17" t="s">
        <v>2316</v>
      </c>
      <c r="U68" s="17" t="s">
        <v>30</v>
      </c>
      <c r="V68" s="17">
        <v>48</v>
      </c>
      <c r="W68" s="23" t="s">
        <v>31</v>
      </c>
    </row>
    <row r="69" spans="1:23" x14ac:dyDescent="0.25">
      <c r="A69" s="16" t="s">
        <v>2352</v>
      </c>
      <c r="B69" s="17" t="s">
        <v>2353</v>
      </c>
      <c r="C69" s="18">
        <v>45215</v>
      </c>
      <c r="D69" s="19">
        <v>1700000</v>
      </c>
      <c r="E69" s="17" t="s">
        <v>36</v>
      </c>
      <c r="F69" s="17" t="s">
        <v>26</v>
      </c>
      <c r="G69" s="19">
        <v>1700000</v>
      </c>
      <c r="H69" s="19">
        <v>667650</v>
      </c>
      <c r="I69" s="20">
        <f t="shared" si="5"/>
        <v>39.273529411764706</v>
      </c>
      <c r="J69" s="19">
        <v>1335299</v>
      </c>
      <c r="K69" s="19">
        <v>484604</v>
      </c>
      <c r="L69" s="68">
        <f t="shared" si="6"/>
        <v>1215396</v>
      </c>
      <c r="M69" s="68">
        <v>509398</v>
      </c>
      <c r="N69" s="63">
        <f t="shared" si="7"/>
        <v>2.3859457634305592</v>
      </c>
      <c r="O69" s="21">
        <v>4059</v>
      </c>
      <c r="P69" s="22">
        <f t="shared" si="8"/>
        <v>299.43237250554324</v>
      </c>
      <c r="Q69" s="44" t="s">
        <v>2349</v>
      </c>
      <c r="R69" s="17" t="s">
        <v>28</v>
      </c>
      <c r="S69" s="19">
        <v>484604</v>
      </c>
      <c r="T69" s="17" t="s">
        <v>2316</v>
      </c>
      <c r="U69" s="17" t="s">
        <v>30</v>
      </c>
      <c r="V69" s="17">
        <v>45</v>
      </c>
      <c r="W69" s="23" t="s">
        <v>31</v>
      </c>
    </row>
    <row r="70" spans="1:23" x14ac:dyDescent="0.25">
      <c r="A70" s="16" t="s">
        <v>2354</v>
      </c>
      <c r="B70" s="17" t="s">
        <v>2355</v>
      </c>
      <c r="C70" s="18">
        <v>45149</v>
      </c>
      <c r="D70" s="19">
        <v>1241500</v>
      </c>
      <c r="E70" s="17" t="s">
        <v>36</v>
      </c>
      <c r="F70" s="17" t="s">
        <v>26</v>
      </c>
      <c r="G70" s="19">
        <v>1241500</v>
      </c>
      <c r="H70" s="19">
        <v>586710</v>
      </c>
      <c r="I70" s="20">
        <f t="shared" si="5"/>
        <v>47.258155457108337</v>
      </c>
      <c r="J70" s="19">
        <v>1173421</v>
      </c>
      <c r="K70" s="19">
        <v>306681</v>
      </c>
      <c r="L70" s="68">
        <f t="shared" si="6"/>
        <v>934819</v>
      </c>
      <c r="M70" s="68">
        <v>519005</v>
      </c>
      <c r="N70" s="63">
        <f t="shared" si="7"/>
        <v>1.8011753258639127</v>
      </c>
      <c r="O70" s="21">
        <v>3260</v>
      </c>
      <c r="P70" s="22">
        <f t="shared" si="8"/>
        <v>286.75429447852758</v>
      </c>
      <c r="Q70" s="44" t="s">
        <v>2349</v>
      </c>
      <c r="R70" s="17" t="s">
        <v>28</v>
      </c>
      <c r="S70" s="19">
        <v>295985</v>
      </c>
      <c r="T70" s="17" t="s">
        <v>2316</v>
      </c>
      <c r="U70" s="17" t="s">
        <v>30</v>
      </c>
      <c r="V70" s="17">
        <v>57</v>
      </c>
      <c r="W70" s="23" t="s">
        <v>31</v>
      </c>
    </row>
    <row r="71" spans="1:23" x14ac:dyDescent="0.25">
      <c r="A71" s="16" t="s">
        <v>2356</v>
      </c>
      <c r="B71" s="17" t="s">
        <v>2357</v>
      </c>
      <c r="C71" s="18">
        <v>45163</v>
      </c>
      <c r="D71" s="19">
        <v>1275000</v>
      </c>
      <c r="E71" s="17" t="s">
        <v>36</v>
      </c>
      <c r="F71" s="17" t="s">
        <v>26</v>
      </c>
      <c r="G71" s="19">
        <v>1275000</v>
      </c>
      <c r="H71" s="19">
        <v>609070</v>
      </c>
      <c r="I71" s="20">
        <f t="shared" si="5"/>
        <v>47.770196078431368</v>
      </c>
      <c r="J71" s="19">
        <v>1218133</v>
      </c>
      <c r="K71" s="19">
        <v>300324</v>
      </c>
      <c r="L71" s="68">
        <f t="shared" si="6"/>
        <v>974676</v>
      </c>
      <c r="M71" s="68">
        <v>549586</v>
      </c>
      <c r="N71" s="63">
        <f t="shared" si="7"/>
        <v>1.773473123405618</v>
      </c>
      <c r="O71" s="21">
        <v>2845</v>
      </c>
      <c r="P71" s="22">
        <f t="shared" si="8"/>
        <v>342.59261862917401</v>
      </c>
      <c r="Q71" s="44" t="s">
        <v>2349</v>
      </c>
      <c r="R71" s="17" t="s">
        <v>28</v>
      </c>
      <c r="S71" s="19">
        <v>300324</v>
      </c>
      <c r="T71" s="17" t="s">
        <v>2316</v>
      </c>
      <c r="U71" s="17" t="s">
        <v>30</v>
      </c>
      <c r="V71" s="17">
        <v>64</v>
      </c>
      <c r="W71" s="23" t="s">
        <v>31</v>
      </c>
    </row>
    <row r="72" spans="1:23" x14ac:dyDescent="0.25">
      <c r="A72" s="16" t="s">
        <v>2358</v>
      </c>
      <c r="B72" s="17" t="s">
        <v>2359</v>
      </c>
      <c r="C72" s="18">
        <v>45169</v>
      </c>
      <c r="D72" s="19">
        <v>1150000</v>
      </c>
      <c r="E72" s="17" t="s">
        <v>25</v>
      </c>
      <c r="F72" s="17" t="s">
        <v>26</v>
      </c>
      <c r="G72" s="19">
        <v>1150000</v>
      </c>
      <c r="H72" s="19">
        <v>539610</v>
      </c>
      <c r="I72" s="20">
        <f t="shared" si="5"/>
        <v>46.922608695652173</v>
      </c>
      <c r="J72" s="19">
        <v>1079227</v>
      </c>
      <c r="K72" s="19">
        <v>296578</v>
      </c>
      <c r="L72" s="68">
        <f t="shared" si="6"/>
        <v>853422</v>
      </c>
      <c r="M72" s="68">
        <v>468652</v>
      </c>
      <c r="N72" s="63">
        <f t="shared" si="7"/>
        <v>1.8210143133924532</v>
      </c>
      <c r="O72" s="21">
        <v>3206</v>
      </c>
      <c r="P72" s="22">
        <f t="shared" si="8"/>
        <v>266.19525888958202</v>
      </c>
      <c r="Q72" s="44" t="s">
        <v>2349</v>
      </c>
      <c r="R72" s="17" t="s">
        <v>28</v>
      </c>
      <c r="S72" s="19">
        <v>296578</v>
      </c>
      <c r="T72" s="17" t="s">
        <v>2316</v>
      </c>
      <c r="U72" s="17" t="s">
        <v>30</v>
      </c>
      <c r="V72" s="17">
        <v>50</v>
      </c>
      <c r="W72" s="23" t="s">
        <v>31</v>
      </c>
    </row>
    <row r="73" spans="1:23" x14ac:dyDescent="0.25">
      <c r="A73" s="16" t="s">
        <v>2360</v>
      </c>
      <c r="B73" s="17" t="s">
        <v>2361</v>
      </c>
      <c r="C73" s="18">
        <v>45274</v>
      </c>
      <c r="D73" s="19">
        <v>1062500</v>
      </c>
      <c r="E73" s="17" t="s">
        <v>36</v>
      </c>
      <c r="F73" s="17" t="s">
        <v>26</v>
      </c>
      <c r="G73" s="19">
        <v>1062500</v>
      </c>
      <c r="H73" s="19">
        <v>626570</v>
      </c>
      <c r="I73" s="20">
        <f t="shared" si="5"/>
        <v>58.971294117647055</v>
      </c>
      <c r="J73" s="19">
        <v>1253143</v>
      </c>
      <c r="K73" s="19">
        <v>468589</v>
      </c>
      <c r="L73" s="68">
        <f t="shared" si="6"/>
        <v>593911</v>
      </c>
      <c r="M73" s="68">
        <v>469792</v>
      </c>
      <c r="N73" s="63">
        <f t="shared" si="7"/>
        <v>1.2641999012328859</v>
      </c>
      <c r="O73" s="21">
        <v>3423</v>
      </c>
      <c r="P73" s="22">
        <f t="shared" si="8"/>
        <v>173.50598889862692</v>
      </c>
      <c r="Q73" s="44" t="s">
        <v>2349</v>
      </c>
      <c r="R73" s="17" t="s">
        <v>28</v>
      </c>
      <c r="S73" s="19">
        <v>468589</v>
      </c>
      <c r="T73" s="17" t="s">
        <v>2316</v>
      </c>
      <c r="U73" s="17" t="s">
        <v>30</v>
      </c>
      <c r="V73" s="17">
        <v>51</v>
      </c>
      <c r="W73" s="23" t="s">
        <v>31</v>
      </c>
    </row>
    <row r="74" spans="1:23" x14ac:dyDescent="0.25">
      <c r="A74" s="16" t="s">
        <v>2362</v>
      </c>
      <c r="B74" s="17" t="s">
        <v>2363</v>
      </c>
      <c r="C74" s="18">
        <v>45163</v>
      </c>
      <c r="D74" s="19">
        <v>965000</v>
      </c>
      <c r="E74" s="17" t="s">
        <v>36</v>
      </c>
      <c r="F74" s="17" t="s">
        <v>26</v>
      </c>
      <c r="G74" s="19">
        <v>965000</v>
      </c>
      <c r="H74" s="19">
        <v>426970</v>
      </c>
      <c r="I74" s="20">
        <f t="shared" si="5"/>
        <v>44.245595854922279</v>
      </c>
      <c r="J74" s="19">
        <v>853948</v>
      </c>
      <c r="K74" s="19">
        <v>312499</v>
      </c>
      <c r="L74" s="68">
        <f t="shared" si="6"/>
        <v>652501</v>
      </c>
      <c r="M74" s="68">
        <v>324220</v>
      </c>
      <c r="N74" s="63">
        <f t="shared" si="7"/>
        <v>2.0125254456850286</v>
      </c>
      <c r="O74" s="21">
        <v>2640</v>
      </c>
      <c r="P74" s="22">
        <f t="shared" si="8"/>
        <v>247.15946969696969</v>
      </c>
      <c r="Q74" s="44" t="s">
        <v>2349</v>
      </c>
      <c r="R74" s="17" t="s">
        <v>28</v>
      </c>
      <c r="S74" s="19">
        <v>312499</v>
      </c>
      <c r="T74" s="17" t="s">
        <v>2316</v>
      </c>
      <c r="U74" s="17" t="s">
        <v>30</v>
      </c>
      <c r="V74" s="17">
        <v>47</v>
      </c>
      <c r="W74" s="23" t="s">
        <v>31</v>
      </c>
    </row>
    <row r="75" spans="1:23" x14ac:dyDescent="0.25">
      <c r="A75" s="16" t="s">
        <v>2364</v>
      </c>
      <c r="B75" s="17" t="s">
        <v>2365</v>
      </c>
      <c r="C75" s="18">
        <v>45593</v>
      </c>
      <c r="D75" s="19">
        <v>900000</v>
      </c>
      <c r="E75" s="17" t="s">
        <v>36</v>
      </c>
      <c r="F75" s="17" t="s">
        <v>26</v>
      </c>
      <c r="G75" s="19">
        <v>900000</v>
      </c>
      <c r="H75" s="19">
        <v>614330</v>
      </c>
      <c r="I75" s="20">
        <f t="shared" si="5"/>
        <v>68.25888888888889</v>
      </c>
      <c r="J75" s="19">
        <v>1228660</v>
      </c>
      <c r="K75" s="19">
        <v>472349</v>
      </c>
      <c r="L75" s="68">
        <f t="shared" si="6"/>
        <v>427651</v>
      </c>
      <c r="M75" s="68">
        <v>452880</v>
      </c>
      <c r="N75" s="63">
        <f t="shared" si="7"/>
        <v>0.94429208620385086</v>
      </c>
      <c r="O75" s="21">
        <v>3297</v>
      </c>
      <c r="P75" s="22">
        <f t="shared" si="8"/>
        <v>129.70912951167728</v>
      </c>
      <c r="Q75" s="44" t="s">
        <v>2349</v>
      </c>
      <c r="R75" s="17" t="s">
        <v>28</v>
      </c>
      <c r="S75" s="19">
        <v>471258</v>
      </c>
      <c r="T75" s="17" t="s">
        <v>2316</v>
      </c>
      <c r="U75" s="17" t="s">
        <v>30</v>
      </c>
      <c r="V75" s="17">
        <v>48</v>
      </c>
      <c r="W75" s="23" t="s">
        <v>31</v>
      </c>
    </row>
    <row r="76" spans="1:23" x14ac:dyDescent="0.25">
      <c r="A76" s="16" t="s">
        <v>2366</v>
      </c>
      <c r="B76" s="17" t="s">
        <v>2367</v>
      </c>
      <c r="C76" s="18">
        <v>45189</v>
      </c>
      <c r="D76" s="19">
        <v>870000</v>
      </c>
      <c r="E76" s="17" t="s">
        <v>25</v>
      </c>
      <c r="F76" s="17" t="s">
        <v>26</v>
      </c>
      <c r="G76" s="19">
        <v>870000</v>
      </c>
      <c r="H76" s="19">
        <v>465910</v>
      </c>
      <c r="I76" s="20">
        <f t="shared" si="5"/>
        <v>53.552873563218398</v>
      </c>
      <c r="J76" s="19">
        <v>931821</v>
      </c>
      <c r="K76" s="19">
        <v>468902</v>
      </c>
      <c r="L76" s="68">
        <f t="shared" si="6"/>
        <v>401098</v>
      </c>
      <c r="M76" s="68">
        <v>277197</v>
      </c>
      <c r="N76" s="63">
        <f t="shared" si="7"/>
        <v>1.4469781418990826</v>
      </c>
      <c r="O76" s="21">
        <v>3305</v>
      </c>
      <c r="P76" s="22">
        <f t="shared" si="8"/>
        <v>121.36096822995461</v>
      </c>
      <c r="Q76" s="44" t="s">
        <v>2349</v>
      </c>
      <c r="R76" s="17" t="s">
        <v>28</v>
      </c>
      <c r="S76" s="19">
        <v>468902</v>
      </c>
      <c r="T76" s="17" t="s">
        <v>2316</v>
      </c>
      <c r="U76" s="17" t="s">
        <v>30</v>
      </c>
      <c r="V76" s="17">
        <v>51</v>
      </c>
      <c r="W76" s="23" t="s">
        <v>31</v>
      </c>
    </row>
    <row r="77" spans="1:23" x14ac:dyDescent="0.25">
      <c r="A77" s="16" t="s">
        <v>2368</v>
      </c>
      <c r="B77" s="17" t="s">
        <v>2369</v>
      </c>
      <c r="C77" s="18">
        <v>45467</v>
      </c>
      <c r="D77" s="19">
        <v>865000</v>
      </c>
      <c r="E77" s="17" t="s">
        <v>25</v>
      </c>
      <c r="F77" s="17" t="s">
        <v>26</v>
      </c>
      <c r="G77" s="19">
        <v>865000</v>
      </c>
      <c r="H77" s="19">
        <v>449580</v>
      </c>
      <c r="I77" s="20">
        <f t="shared" si="5"/>
        <v>51.974566473988439</v>
      </c>
      <c r="J77" s="19">
        <v>899153</v>
      </c>
      <c r="K77" s="19">
        <v>323586</v>
      </c>
      <c r="L77" s="68">
        <f t="shared" si="6"/>
        <v>541414</v>
      </c>
      <c r="M77" s="68">
        <v>344650</v>
      </c>
      <c r="N77" s="63">
        <f t="shared" si="7"/>
        <v>1.5709096184535036</v>
      </c>
      <c r="O77" s="21">
        <v>2623</v>
      </c>
      <c r="P77" s="22">
        <f t="shared" si="8"/>
        <v>206.41021730842547</v>
      </c>
      <c r="Q77" s="44" t="s">
        <v>2349</v>
      </c>
      <c r="R77" s="17" t="s">
        <v>28</v>
      </c>
      <c r="S77" s="19">
        <v>318119</v>
      </c>
      <c r="T77" s="17" t="s">
        <v>2316</v>
      </c>
      <c r="U77" s="17" t="s">
        <v>30</v>
      </c>
      <c r="V77" s="17">
        <v>48</v>
      </c>
      <c r="W77" s="23" t="s">
        <v>31</v>
      </c>
    </row>
    <row r="78" spans="1:23" x14ac:dyDescent="0.25">
      <c r="A78" s="16" t="s">
        <v>2370</v>
      </c>
      <c r="B78" s="17" t="s">
        <v>2371</v>
      </c>
      <c r="C78" s="18">
        <v>45028</v>
      </c>
      <c r="D78" s="19">
        <v>875000</v>
      </c>
      <c r="E78" s="17" t="s">
        <v>36</v>
      </c>
      <c r="F78" s="17" t="s">
        <v>26</v>
      </c>
      <c r="G78" s="19">
        <v>875000</v>
      </c>
      <c r="H78" s="19">
        <v>599900</v>
      </c>
      <c r="I78" s="20">
        <f t="shared" si="5"/>
        <v>68.56</v>
      </c>
      <c r="J78" s="19">
        <v>1199796</v>
      </c>
      <c r="K78" s="19">
        <v>373375</v>
      </c>
      <c r="L78" s="68">
        <f t="shared" si="6"/>
        <v>501625</v>
      </c>
      <c r="M78" s="68">
        <v>494862</v>
      </c>
      <c r="N78" s="63">
        <f t="shared" si="7"/>
        <v>1.0136664362994128</v>
      </c>
      <c r="O78" s="21">
        <v>3304</v>
      </c>
      <c r="P78" s="22">
        <f t="shared" si="8"/>
        <v>151.82354721549638</v>
      </c>
      <c r="Q78" s="44" t="s">
        <v>2349</v>
      </c>
      <c r="R78" s="17" t="s">
        <v>28</v>
      </c>
      <c r="S78" s="19">
        <v>373375</v>
      </c>
      <c r="T78" s="17" t="s">
        <v>2316</v>
      </c>
      <c r="U78" s="17" t="s">
        <v>30</v>
      </c>
      <c r="V78" s="17">
        <v>55</v>
      </c>
      <c r="W78" s="23" t="s">
        <v>31</v>
      </c>
    </row>
    <row r="79" spans="1:23" x14ac:dyDescent="0.25">
      <c r="A79" s="16" t="s">
        <v>2372</v>
      </c>
      <c r="B79" s="17" t="s">
        <v>2373</v>
      </c>
      <c r="C79" s="18">
        <v>45204</v>
      </c>
      <c r="D79" s="19">
        <v>770000</v>
      </c>
      <c r="E79" s="17" t="s">
        <v>36</v>
      </c>
      <c r="F79" s="17" t="s">
        <v>26</v>
      </c>
      <c r="G79" s="19">
        <v>770000</v>
      </c>
      <c r="H79" s="19">
        <v>408160</v>
      </c>
      <c r="I79" s="20">
        <f t="shared" si="5"/>
        <v>53.007792207792207</v>
      </c>
      <c r="J79" s="19">
        <v>816318</v>
      </c>
      <c r="K79" s="19">
        <v>221912</v>
      </c>
      <c r="L79" s="68">
        <f t="shared" si="6"/>
        <v>548088</v>
      </c>
      <c r="M79" s="68">
        <v>355931</v>
      </c>
      <c r="N79" s="63">
        <f t="shared" si="7"/>
        <v>1.5398714919464729</v>
      </c>
      <c r="O79" s="21">
        <v>2561</v>
      </c>
      <c r="P79" s="22">
        <f t="shared" si="8"/>
        <v>214.01327606403748</v>
      </c>
      <c r="Q79" s="44" t="s">
        <v>2349</v>
      </c>
      <c r="R79" s="17" t="s">
        <v>28</v>
      </c>
      <c r="S79" s="19">
        <v>221912</v>
      </c>
      <c r="T79" s="17" t="s">
        <v>2316</v>
      </c>
      <c r="U79" s="17" t="s">
        <v>30</v>
      </c>
      <c r="V79" s="17">
        <v>45</v>
      </c>
      <c r="W79" s="23" t="s">
        <v>31</v>
      </c>
    </row>
    <row r="80" spans="1:23" x14ac:dyDescent="0.25">
      <c r="A80" s="16" t="s">
        <v>2374</v>
      </c>
      <c r="B80" s="17" t="s">
        <v>2375</v>
      </c>
      <c r="C80" s="18">
        <v>45715</v>
      </c>
      <c r="D80" s="19">
        <v>1125000</v>
      </c>
      <c r="E80" s="17" t="s">
        <v>25</v>
      </c>
      <c r="F80" s="17" t="s">
        <v>26</v>
      </c>
      <c r="G80" s="19">
        <v>1125000</v>
      </c>
      <c r="H80" s="19">
        <v>550980</v>
      </c>
      <c r="I80" s="20">
        <f t="shared" si="5"/>
        <v>48.975999999999999</v>
      </c>
      <c r="J80" s="19">
        <v>1101956</v>
      </c>
      <c r="K80" s="19">
        <v>305007</v>
      </c>
      <c r="L80" s="68">
        <f t="shared" si="6"/>
        <v>819993</v>
      </c>
      <c r="M80" s="68">
        <v>477214</v>
      </c>
      <c r="N80" s="63">
        <f t="shared" si="7"/>
        <v>1.7182920031683899</v>
      </c>
      <c r="O80" s="21">
        <v>3387</v>
      </c>
      <c r="P80" s="22">
        <f t="shared" si="8"/>
        <v>242.10008857395925</v>
      </c>
      <c r="Q80" s="44" t="s">
        <v>2349</v>
      </c>
      <c r="R80" s="17" t="s">
        <v>28</v>
      </c>
      <c r="S80" s="19">
        <v>305007</v>
      </c>
      <c r="T80" s="17" t="s">
        <v>2316</v>
      </c>
      <c r="U80" s="17" t="s">
        <v>30</v>
      </c>
      <c r="V80" s="17">
        <v>53</v>
      </c>
      <c r="W80" s="23" t="s">
        <v>31</v>
      </c>
    </row>
    <row r="81" spans="1:23" ht="15.75" thickBot="1" x14ac:dyDescent="0.3">
      <c r="A81" s="24"/>
      <c r="B81" s="25"/>
      <c r="C81" s="26"/>
      <c r="D81" s="27"/>
      <c r="E81" s="25"/>
      <c r="F81" s="25"/>
      <c r="G81" s="27"/>
      <c r="H81" s="27"/>
      <c r="I81" s="28"/>
      <c r="J81" s="27"/>
      <c r="K81" s="27"/>
      <c r="L81" s="69">
        <f>SUM(L67:L80)</f>
        <v>10042402</v>
      </c>
      <c r="M81" s="69">
        <f>SUM(M67:M80)</f>
        <v>6208198</v>
      </c>
      <c r="N81" s="64">
        <f t="shared" si="7"/>
        <v>1.617603368964714</v>
      </c>
      <c r="O81" s="29"/>
      <c r="P81" s="30"/>
      <c r="Q81" s="45"/>
      <c r="R81" s="25"/>
      <c r="S81" s="27"/>
      <c r="T81" s="25"/>
      <c r="U81" s="25"/>
      <c r="V81" s="25"/>
      <c r="W81" s="31"/>
    </row>
    <row r="82" spans="1:23" x14ac:dyDescent="0.25">
      <c r="A82" s="17"/>
      <c r="B82" s="17"/>
      <c r="C82" s="18"/>
      <c r="D82" s="19"/>
      <c r="E82" s="17"/>
      <c r="F82" s="17"/>
      <c r="G82" s="19"/>
      <c r="H82" s="19"/>
      <c r="I82" s="20"/>
      <c r="J82" s="19"/>
      <c r="K82" s="19"/>
      <c r="L82" s="68"/>
      <c r="M82" s="68"/>
      <c r="N82" s="63"/>
      <c r="O82" s="21"/>
      <c r="P82" s="22"/>
      <c r="Q82" s="44"/>
      <c r="R82" s="17"/>
      <c r="S82" s="19"/>
      <c r="T82" s="17"/>
      <c r="U82" s="17"/>
      <c r="V82" s="17"/>
      <c r="W82" s="17"/>
    </row>
    <row r="83" spans="1:23" ht="15.75" thickBot="1" x14ac:dyDescent="0.3">
      <c r="A83" s="17" t="s">
        <v>2376</v>
      </c>
      <c r="B83" s="17"/>
      <c r="C83" s="18"/>
      <c r="D83" s="19"/>
      <c r="E83" s="17"/>
      <c r="F83" s="17"/>
      <c r="G83" s="19"/>
      <c r="H83" s="19"/>
      <c r="I83" s="20"/>
      <c r="J83" s="19"/>
      <c r="K83" s="19"/>
      <c r="L83" s="68"/>
      <c r="M83" s="68"/>
      <c r="N83" s="63"/>
      <c r="O83" s="21"/>
      <c r="P83" s="22"/>
      <c r="Q83" s="44"/>
      <c r="R83" s="17"/>
      <c r="S83" s="19"/>
      <c r="T83" s="17"/>
      <c r="U83" s="17"/>
      <c r="V83" s="17"/>
      <c r="W83" s="17"/>
    </row>
    <row r="84" spans="1:23" x14ac:dyDescent="0.25">
      <c r="A84" s="8" t="s">
        <v>2377</v>
      </c>
      <c r="B84" s="9" t="s">
        <v>2378</v>
      </c>
      <c r="C84" s="10">
        <v>45436</v>
      </c>
      <c r="D84" s="11">
        <v>2350000</v>
      </c>
      <c r="E84" s="9" t="s">
        <v>36</v>
      </c>
      <c r="F84" s="9" t="s">
        <v>26</v>
      </c>
      <c r="G84" s="11">
        <v>2350000</v>
      </c>
      <c r="H84" s="11">
        <v>1424910</v>
      </c>
      <c r="I84" s="12">
        <f t="shared" ref="I84:I114" si="9">H84/G84*100</f>
        <v>60.634468085106384</v>
      </c>
      <c r="J84" s="11">
        <v>2849821</v>
      </c>
      <c r="K84" s="11">
        <v>677410</v>
      </c>
      <c r="L84" s="67">
        <f t="shared" ref="L84:L114" si="10">G84-K84</f>
        <v>1672590</v>
      </c>
      <c r="M84" s="67">
        <v>1429217</v>
      </c>
      <c r="N84" s="62">
        <f t="shared" ref="N84:N115" si="11">L84/M84</f>
        <v>1.1702841485932507</v>
      </c>
      <c r="O84" s="13">
        <v>5467</v>
      </c>
      <c r="P84" s="14">
        <f t="shared" ref="P84:P114" si="12">L84/O84</f>
        <v>305.94293030912752</v>
      </c>
      <c r="Q84" s="43" t="s">
        <v>2379</v>
      </c>
      <c r="R84" s="9" t="s">
        <v>28</v>
      </c>
      <c r="S84" s="11">
        <v>665189</v>
      </c>
      <c r="T84" s="9" t="s">
        <v>2316</v>
      </c>
      <c r="U84" s="9" t="s">
        <v>30</v>
      </c>
      <c r="V84" s="9">
        <v>72</v>
      </c>
      <c r="W84" s="15" t="s">
        <v>31</v>
      </c>
    </row>
    <row r="85" spans="1:23" x14ac:dyDescent="0.25">
      <c r="A85" s="16" t="s">
        <v>2380</v>
      </c>
      <c r="B85" s="17" t="s">
        <v>2381</v>
      </c>
      <c r="C85" s="18">
        <v>45456</v>
      </c>
      <c r="D85" s="19">
        <v>3250000</v>
      </c>
      <c r="E85" s="17" t="s">
        <v>25</v>
      </c>
      <c r="F85" s="17" t="s">
        <v>26</v>
      </c>
      <c r="G85" s="19">
        <v>3250000</v>
      </c>
      <c r="H85" s="19">
        <v>1394040</v>
      </c>
      <c r="I85" s="20">
        <f t="shared" si="9"/>
        <v>42.893538461538462</v>
      </c>
      <c r="J85" s="19">
        <v>2788086</v>
      </c>
      <c r="K85" s="19">
        <v>641363</v>
      </c>
      <c r="L85" s="68">
        <f t="shared" si="10"/>
        <v>2608637</v>
      </c>
      <c r="M85" s="68">
        <v>1412317</v>
      </c>
      <c r="N85" s="63">
        <f t="shared" si="11"/>
        <v>1.8470619556374384</v>
      </c>
      <c r="O85" s="21">
        <v>5366</v>
      </c>
      <c r="P85" s="22">
        <f t="shared" si="12"/>
        <v>486.14181885948562</v>
      </c>
      <c r="Q85" s="44" t="s">
        <v>2379</v>
      </c>
      <c r="R85" s="17" t="s">
        <v>28</v>
      </c>
      <c r="S85" s="19">
        <v>637904</v>
      </c>
      <c r="T85" s="17" t="s">
        <v>2316</v>
      </c>
      <c r="U85" s="17" t="s">
        <v>30</v>
      </c>
      <c r="V85" s="17">
        <v>72</v>
      </c>
      <c r="W85" s="23" t="s">
        <v>31</v>
      </c>
    </row>
    <row r="86" spans="1:23" x14ac:dyDescent="0.25">
      <c r="A86" s="16" t="s">
        <v>2382</v>
      </c>
      <c r="B86" s="17" t="s">
        <v>2383</v>
      </c>
      <c r="C86" s="18">
        <v>45348</v>
      </c>
      <c r="D86" s="19">
        <v>1150000</v>
      </c>
      <c r="E86" s="17" t="s">
        <v>36</v>
      </c>
      <c r="F86" s="17" t="s">
        <v>26</v>
      </c>
      <c r="G86" s="19">
        <v>1150000</v>
      </c>
      <c r="H86" s="19">
        <v>611520</v>
      </c>
      <c r="I86" s="20">
        <f t="shared" si="9"/>
        <v>53.175652173913043</v>
      </c>
      <c r="J86" s="19">
        <v>1223031</v>
      </c>
      <c r="K86" s="19">
        <v>372503</v>
      </c>
      <c r="L86" s="68">
        <f t="shared" si="10"/>
        <v>777497</v>
      </c>
      <c r="M86" s="68">
        <v>559557</v>
      </c>
      <c r="N86" s="63">
        <f t="shared" si="11"/>
        <v>1.3894866832154722</v>
      </c>
      <c r="O86" s="21">
        <v>4383</v>
      </c>
      <c r="P86" s="22">
        <f t="shared" si="12"/>
        <v>177.38923112023727</v>
      </c>
      <c r="Q86" s="44" t="s">
        <v>2379</v>
      </c>
      <c r="R86" s="17" t="s">
        <v>28</v>
      </c>
      <c r="S86" s="19">
        <v>372503</v>
      </c>
      <c r="T86" s="17" t="s">
        <v>2316</v>
      </c>
      <c r="U86" s="17" t="s">
        <v>30</v>
      </c>
      <c r="V86" s="17">
        <v>49</v>
      </c>
      <c r="W86" s="23" t="s">
        <v>31</v>
      </c>
    </row>
    <row r="87" spans="1:23" x14ac:dyDescent="0.25">
      <c r="A87" s="16" t="s">
        <v>2384</v>
      </c>
      <c r="B87" s="17" t="s">
        <v>2385</v>
      </c>
      <c r="C87" s="18">
        <v>45547</v>
      </c>
      <c r="D87" s="19">
        <v>860000</v>
      </c>
      <c r="E87" s="17" t="s">
        <v>25</v>
      </c>
      <c r="F87" s="17" t="s">
        <v>26</v>
      </c>
      <c r="G87" s="19">
        <v>860000</v>
      </c>
      <c r="H87" s="19">
        <v>451600</v>
      </c>
      <c r="I87" s="20">
        <f t="shared" si="9"/>
        <v>52.511627906976742</v>
      </c>
      <c r="J87" s="19">
        <v>903196</v>
      </c>
      <c r="K87" s="19">
        <v>332927</v>
      </c>
      <c r="L87" s="68">
        <f t="shared" si="10"/>
        <v>527073</v>
      </c>
      <c r="M87" s="68">
        <v>375176</v>
      </c>
      <c r="N87" s="63">
        <f t="shared" si="11"/>
        <v>1.4048686483143911</v>
      </c>
      <c r="O87" s="21">
        <v>2575</v>
      </c>
      <c r="P87" s="22">
        <f t="shared" si="12"/>
        <v>204.6885436893204</v>
      </c>
      <c r="Q87" s="44" t="s">
        <v>2379</v>
      </c>
      <c r="R87" s="17" t="s">
        <v>28</v>
      </c>
      <c r="S87" s="19">
        <v>319992</v>
      </c>
      <c r="T87" s="17" t="s">
        <v>2316</v>
      </c>
      <c r="U87" s="17" t="s">
        <v>30</v>
      </c>
      <c r="V87" s="17">
        <v>52</v>
      </c>
      <c r="W87" s="23" t="s">
        <v>31</v>
      </c>
    </row>
    <row r="88" spans="1:23" x14ac:dyDescent="0.25">
      <c r="A88" s="16" t="s">
        <v>2386</v>
      </c>
      <c r="B88" s="17" t="s">
        <v>2387</v>
      </c>
      <c r="C88" s="18">
        <v>45309</v>
      </c>
      <c r="D88" s="19">
        <v>1062500</v>
      </c>
      <c r="E88" s="17" t="s">
        <v>36</v>
      </c>
      <c r="F88" s="17" t="s">
        <v>26</v>
      </c>
      <c r="G88" s="19">
        <v>1062500</v>
      </c>
      <c r="H88" s="19">
        <v>596730</v>
      </c>
      <c r="I88" s="20">
        <f t="shared" si="9"/>
        <v>56.162823529411767</v>
      </c>
      <c r="J88" s="19">
        <v>1193454</v>
      </c>
      <c r="K88" s="19">
        <v>436696</v>
      </c>
      <c r="L88" s="68">
        <f t="shared" si="10"/>
        <v>625804</v>
      </c>
      <c r="M88" s="68">
        <v>497867</v>
      </c>
      <c r="N88" s="63">
        <f t="shared" si="11"/>
        <v>1.2569702350226064</v>
      </c>
      <c r="O88" s="21">
        <v>3496</v>
      </c>
      <c r="P88" s="22">
        <f t="shared" si="12"/>
        <v>179.00572082379864</v>
      </c>
      <c r="Q88" s="44" t="s">
        <v>2379</v>
      </c>
      <c r="R88" s="17" t="s">
        <v>28</v>
      </c>
      <c r="S88" s="19">
        <v>431440</v>
      </c>
      <c r="T88" s="17" t="s">
        <v>2316</v>
      </c>
      <c r="U88" s="17" t="s">
        <v>30</v>
      </c>
      <c r="V88" s="17">
        <v>51</v>
      </c>
      <c r="W88" s="23" t="s">
        <v>31</v>
      </c>
    </row>
    <row r="89" spans="1:23" x14ac:dyDescent="0.25">
      <c r="A89" s="16" t="s">
        <v>2388</v>
      </c>
      <c r="B89" s="17" t="s">
        <v>2389</v>
      </c>
      <c r="C89" s="18">
        <v>45245</v>
      </c>
      <c r="D89" s="19">
        <v>1030000</v>
      </c>
      <c r="E89" s="17" t="s">
        <v>36</v>
      </c>
      <c r="F89" s="17" t="s">
        <v>26</v>
      </c>
      <c r="G89" s="19">
        <v>1030000</v>
      </c>
      <c r="H89" s="19">
        <v>648280</v>
      </c>
      <c r="I89" s="20">
        <f t="shared" si="9"/>
        <v>62.939805825242722</v>
      </c>
      <c r="J89" s="19">
        <v>1296559</v>
      </c>
      <c r="K89" s="19">
        <v>341963</v>
      </c>
      <c r="L89" s="68">
        <f t="shared" si="10"/>
        <v>688037</v>
      </c>
      <c r="M89" s="68">
        <v>628023</v>
      </c>
      <c r="N89" s="63">
        <f t="shared" si="11"/>
        <v>1.095560194451477</v>
      </c>
      <c r="O89" s="21">
        <v>4426</v>
      </c>
      <c r="P89" s="22">
        <f t="shared" si="12"/>
        <v>155.45345684591052</v>
      </c>
      <c r="Q89" s="44" t="s">
        <v>2379</v>
      </c>
      <c r="R89" s="17" t="s">
        <v>28</v>
      </c>
      <c r="S89" s="19">
        <v>331230</v>
      </c>
      <c r="T89" s="17" t="s">
        <v>2316</v>
      </c>
      <c r="U89" s="17" t="s">
        <v>30</v>
      </c>
      <c r="V89" s="17">
        <v>59</v>
      </c>
      <c r="W89" s="23" t="s">
        <v>31</v>
      </c>
    </row>
    <row r="90" spans="1:23" x14ac:dyDescent="0.25">
      <c r="A90" s="16" t="s">
        <v>2390</v>
      </c>
      <c r="B90" s="17" t="s">
        <v>2391</v>
      </c>
      <c r="C90" s="18">
        <v>45735</v>
      </c>
      <c r="D90" s="19">
        <v>1040000</v>
      </c>
      <c r="E90" s="17" t="s">
        <v>36</v>
      </c>
      <c r="F90" s="17" t="s">
        <v>26</v>
      </c>
      <c r="G90" s="19">
        <v>1040000</v>
      </c>
      <c r="H90" s="19">
        <v>480060</v>
      </c>
      <c r="I90" s="20">
        <f t="shared" si="9"/>
        <v>46.159615384615385</v>
      </c>
      <c r="J90" s="19">
        <v>960110</v>
      </c>
      <c r="K90" s="19">
        <v>381803</v>
      </c>
      <c r="L90" s="68">
        <f t="shared" si="10"/>
        <v>658197</v>
      </c>
      <c r="M90" s="68">
        <v>380465</v>
      </c>
      <c r="N90" s="63">
        <f t="shared" si="11"/>
        <v>1.729980418698172</v>
      </c>
      <c r="O90" s="21">
        <v>2685</v>
      </c>
      <c r="P90" s="22">
        <f t="shared" si="12"/>
        <v>245.13854748603353</v>
      </c>
      <c r="Q90" s="44" t="s">
        <v>2379</v>
      </c>
      <c r="R90" s="17" t="s">
        <v>28</v>
      </c>
      <c r="S90" s="19">
        <v>381803</v>
      </c>
      <c r="T90" s="17" t="s">
        <v>2316</v>
      </c>
      <c r="U90" s="17" t="s">
        <v>30</v>
      </c>
      <c r="V90" s="17">
        <v>49</v>
      </c>
      <c r="W90" s="23" t="s">
        <v>31</v>
      </c>
    </row>
    <row r="91" spans="1:23" x14ac:dyDescent="0.25">
      <c r="A91" s="16" t="s">
        <v>2392</v>
      </c>
      <c r="B91" s="17" t="s">
        <v>2393</v>
      </c>
      <c r="C91" s="18">
        <v>45670</v>
      </c>
      <c r="D91" s="19">
        <v>2130000</v>
      </c>
      <c r="E91" s="17" t="s">
        <v>36</v>
      </c>
      <c r="F91" s="17" t="s">
        <v>26</v>
      </c>
      <c r="G91" s="19">
        <v>2130000</v>
      </c>
      <c r="H91" s="19">
        <v>827020</v>
      </c>
      <c r="I91" s="20">
        <f t="shared" si="9"/>
        <v>38.827230046948358</v>
      </c>
      <c r="J91" s="19">
        <v>1654046</v>
      </c>
      <c r="K91" s="19">
        <v>383676</v>
      </c>
      <c r="L91" s="68">
        <f t="shared" si="10"/>
        <v>1746324</v>
      </c>
      <c r="M91" s="68">
        <v>835769</v>
      </c>
      <c r="N91" s="63">
        <f t="shared" si="11"/>
        <v>2.0894816629953969</v>
      </c>
      <c r="O91" s="21">
        <v>4292</v>
      </c>
      <c r="P91" s="22">
        <f t="shared" si="12"/>
        <v>406.878844361603</v>
      </c>
      <c r="Q91" s="44" t="s">
        <v>2379</v>
      </c>
      <c r="R91" s="17" t="s">
        <v>28</v>
      </c>
      <c r="S91" s="19">
        <v>383676</v>
      </c>
      <c r="T91" s="17" t="s">
        <v>2316</v>
      </c>
      <c r="U91" s="17" t="s">
        <v>30</v>
      </c>
      <c r="V91" s="17">
        <v>67</v>
      </c>
      <c r="W91" s="23" t="s">
        <v>31</v>
      </c>
    </row>
    <row r="92" spans="1:23" x14ac:dyDescent="0.25">
      <c r="A92" s="16" t="s">
        <v>2394</v>
      </c>
      <c r="B92" s="17" t="s">
        <v>2395</v>
      </c>
      <c r="C92" s="18">
        <v>45099</v>
      </c>
      <c r="D92" s="19">
        <v>1369000</v>
      </c>
      <c r="E92" s="17" t="s">
        <v>36</v>
      </c>
      <c r="F92" s="17" t="s">
        <v>26</v>
      </c>
      <c r="G92" s="19">
        <v>1369000</v>
      </c>
      <c r="H92" s="19">
        <v>657370</v>
      </c>
      <c r="I92" s="20">
        <f t="shared" si="9"/>
        <v>48.01826150474799</v>
      </c>
      <c r="J92" s="19">
        <v>1314734</v>
      </c>
      <c r="K92" s="19">
        <v>382740</v>
      </c>
      <c r="L92" s="68">
        <f t="shared" si="10"/>
        <v>986260</v>
      </c>
      <c r="M92" s="68">
        <v>613153</v>
      </c>
      <c r="N92" s="63">
        <f t="shared" si="11"/>
        <v>1.6085055442931862</v>
      </c>
      <c r="O92" s="21">
        <v>4058</v>
      </c>
      <c r="P92" s="22">
        <f t="shared" si="12"/>
        <v>243.04090685066535</v>
      </c>
      <c r="Q92" s="44" t="s">
        <v>2379</v>
      </c>
      <c r="R92" s="17" t="s">
        <v>28</v>
      </c>
      <c r="S92" s="19">
        <v>382740</v>
      </c>
      <c r="T92" s="17" t="s">
        <v>2316</v>
      </c>
      <c r="U92" s="17" t="s">
        <v>30</v>
      </c>
      <c r="V92" s="17">
        <v>51</v>
      </c>
      <c r="W92" s="23" t="s">
        <v>31</v>
      </c>
    </row>
    <row r="93" spans="1:23" x14ac:dyDescent="0.25">
      <c r="A93" s="16" t="s">
        <v>2396</v>
      </c>
      <c r="B93" s="17" t="s">
        <v>2397</v>
      </c>
      <c r="C93" s="18">
        <v>45189</v>
      </c>
      <c r="D93" s="19">
        <v>1175000</v>
      </c>
      <c r="E93" s="17" t="s">
        <v>36</v>
      </c>
      <c r="F93" s="17" t="s">
        <v>26</v>
      </c>
      <c r="G93" s="19">
        <v>1175000</v>
      </c>
      <c r="H93" s="19">
        <v>688060</v>
      </c>
      <c r="I93" s="20">
        <f t="shared" si="9"/>
        <v>58.558297872340425</v>
      </c>
      <c r="J93" s="19">
        <v>1376125</v>
      </c>
      <c r="K93" s="19">
        <v>593418</v>
      </c>
      <c r="L93" s="68">
        <f t="shared" si="10"/>
        <v>581582</v>
      </c>
      <c r="M93" s="68">
        <v>514938</v>
      </c>
      <c r="N93" s="63">
        <f t="shared" si="11"/>
        <v>1.1294214060721874</v>
      </c>
      <c r="O93" s="21">
        <v>3971</v>
      </c>
      <c r="P93" s="22">
        <f t="shared" si="12"/>
        <v>146.45731553764796</v>
      </c>
      <c r="Q93" s="44" t="s">
        <v>2379</v>
      </c>
      <c r="R93" s="17" t="s">
        <v>28</v>
      </c>
      <c r="S93" s="19">
        <v>593418</v>
      </c>
      <c r="T93" s="17" t="s">
        <v>2316</v>
      </c>
      <c r="U93" s="17" t="s">
        <v>30</v>
      </c>
      <c r="V93" s="17">
        <v>46</v>
      </c>
      <c r="W93" s="23" t="s">
        <v>31</v>
      </c>
    </row>
    <row r="94" spans="1:23" x14ac:dyDescent="0.25">
      <c r="A94" s="16" t="s">
        <v>2398</v>
      </c>
      <c r="B94" s="17" t="s">
        <v>2399</v>
      </c>
      <c r="C94" s="18">
        <v>45132</v>
      </c>
      <c r="D94" s="19">
        <v>1550000</v>
      </c>
      <c r="E94" s="17" t="s">
        <v>36</v>
      </c>
      <c r="F94" s="17" t="s">
        <v>26</v>
      </c>
      <c r="G94" s="19">
        <v>1550000</v>
      </c>
      <c r="H94" s="19">
        <v>678940</v>
      </c>
      <c r="I94" s="20">
        <f t="shared" si="9"/>
        <v>43.802580645161285</v>
      </c>
      <c r="J94" s="19">
        <v>1357888</v>
      </c>
      <c r="K94" s="19">
        <v>378994</v>
      </c>
      <c r="L94" s="68">
        <f t="shared" si="10"/>
        <v>1171006</v>
      </c>
      <c r="M94" s="68">
        <v>644009</v>
      </c>
      <c r="N94" s="63">
        <f t="shared" si="11"/>
        <v>1.8183068870155541</v>
      </c>
      <c r="O94" s="21">
        <v>3951</v>
      </c>
      <c r="P94" s="22">
        <f t="shared" si="12"/>
        <v>296.38218172614529</v>
      </c>
      <c r="Q94" s="44" t="s">
        <v>2379</v>
      </c>
      <c r="R94" s="17" t="s">
        <v>28</v>
      </c>
      <c r="S94" s="19">
        <v>378994</v>
      </c>
      <c r="T94" s="17" t="s">
        <v>2316</v>
      </c>
      <c r="U94" s="17" t="s">
        <v>30</v>
      </c>
      <c r="V94" s="17">
        <v>61</v>
      </c>
      <c r="W94" s="23" t="s">
        <v>31</v>
      </c>
    </row>
    <row r="95" spans="1:23" x14ac:dyDescent="0.25">
      <c r="A95" s="16" t="s">
        <v>2400</v>
      </c>
      <c r="B95" s="17" t="s">
        <v>2401</v>
      </c>
      <c r="C95" s="18">
        <v>45352</v>
      </c>
      <c r="D95" s="19">
        <v>1000000</v>
      </c>
      <c r="E95" s="17" t="s">
        <v>36</v>
      </c>
      <c r="F95" s="17" t="s">
        <v>26</v>
      </c>
      <c r="G95" s="19">
        <v>1000000</v>
      </c>
      <c r="H95" s="19">
        <v>585350</v>
      </c>
      <c r="I95" s="20">
        <f t="shared" si="9"/>
        <v>58.535000000000004</v>
      </c>
      <c r="J95" s="19">
        <v>1170696</v>
      </c>
      <c r="K95" s="19">
        <v>542191</v>
      </c>
      <c r="L95" s="68">
        <f t="shared" si="10"/>
        <v>457809</v>
      </c>
      <c r="M95" s="68">
        <v>413490</v>
      </c>
      <c r="N95" s="63">
        <f t="shared" si="11"/>
        <v>1.1071827613727054</v>
      </c>
      <c r="O95" s="21">
        <v>3282</v>
      </c>
      <c r="P95" s="22">
        <f t="shared" si="12"/>
        <v>139.4908592321755</v>
      </c>
      <c r="Q95" s="44" t="s">
        <v>2379</v>
      </c>
      <c r="R95" s="17" t="s">
        <v>28</v>
      </c>
      <c r="S95" s="19">
        <v>542191</v>
      </c>
      <c r="T95" s="17" t="s">
        <v>2316</v>
      </c>
      <c r="U95" s="17" t="s">
        <v>30</v>
      </c>
      <c r="V95" s="17">
        <v>45</v>
      </c>
      <c r="W95" s="23" t="s">
        <v>31</v>
      </c>
    </row>
    <row r="96" spans="1:23" x14ac:dyDescent="0.25">
      <c r="A96" s="16" t="s">
        <v>2402</v>
      </c>
      <c r="B96" s="17" t="s">
        <v>2403</v>
      </c>
      <c r="C96" s="18">
        <v>45513</v>
      </c>
      <c r="D96" s="19">
        <v>1750000</v>
      </c>
      <c r="E96" s="17" t="s">
        <v>25</v>
      </c>
      <c r="F96" s="17" t="s">
        <v>26</v>
      </c>
      <c r="G96" s="19">
        <v>1750000</v>
      </c>
      <c r="H96" s="19">
        <v>831030</v>
      </c>
      <c r="I96" s="20">
        <f t="shared" si="9"/>
        <v>47.487428571428566</v>
      </c>
      <c r="J96" s="19">
        <v>1662069</v>
      </c>
      <c r="K96" s="19">
        <v>476215</v>
      </c>
      <c r="L96" s="68">
        <f t="shared" si="10"/>
        <v>1273785</v>
      </c>
      <c r="M96" s="68">
        <v>780167</v>
      </c>
      <c r="N96" s="63">
        <f t="shared" si="11"/>
        <v>1.632708125311632</v>
      </c>
      <c r="O96" s="21">
        <v>4308</v>
      </c>
      <c r="P96" s="22">
        <f t="shared" si="12"/>
        <v>295.67896935933146</v>
      </c>
      <c r="Q96" s="44" t="s">
        <v>2379</v>
      </c>
      <c r="R96" s="17" t="s">
        <v>28</v>
      </c>
      <c r="S96" s="19">
        <v>471711</v>
      </c>
      <c r="T96" s="17" t="s">
        <v>2316</v>
      </c>
      <c r="U96" s="17" t="s">
        <v>30</v>
      </c>
      <c r="V96" s="17">
        <v>62</v>
      </c>
      <c r="W96" s="23" t="s">
        <v>31</v>
      </c>
    </row>
    <row r="97" spans="1:23" x14ac:dyDescent="0.25">
      <c r="A97" s="16" t="s">
        <v>2404</v>
      </c>
      <c r="B97" s="17" t="s">
        <v>2405</v>
      </c>
      <c r="C97" s="18">
        <v>45379</v>
      </c>
      <c r="D97" s="19">
        <v>1127500</v>
      </c>
      <c r="E97" s="17" t="s">
        <v>25</v>
      </c>
      <c r="F97" s="17" t="s">
        <v>26</v>
      </c>
      <c r="G97" s="19">
        <v>1127500</v>
      </c>
      <c r="H97" s="19">
        <v>479680</v>
      </c>
      <c r="I97" s="20">
        <f t="shared" si="9"/>
        <v>42.543680709534371</v>
      </c>
      <c r="J97" s="19">
        <v>959351</v>
      </c>
      <c r="K97" s="19">
        <v>367755</v>
      </c>
      <c r="L97" s="68">
        <f t="shared" si="10"/>
        <v>759745</v>
      </c>
      <c r="M97" s="68">
        <v>389207</v>
      </c>
      <c r="N97" s="63">
        <f t="shared" si="11"/>
        <v>1.9520332368122875</v>
      </c>
      <c r="O97" s="21">
        <v>3103</v>
      </c>
      <c r="P97" s="22">
        <f t="shared" si="12"/>
        <v>244.84208830164357</v>
      </c>
      <c r="Q97" s="44" t="s">
        <v>2379</v>
      </c>
      <c r="R97" s="17" t="s">
        <v>28</v>
      </c>
      <c r="S97" s="19">
        <v>367755</v>
      </c>
      <c r="T97" s="17" t="s">
        <v>2316</v>
      </c>
      <c r="U97" s="17" t="s">
        <v>30</v>
      </c>
      <c r="V97" s="17">
        <v>46</v>
      </c>
      <c r="W97" s="23" t="s">
        <v>31</v>
      </c>
    </row>
    <row r="98" spans="1:23" x14ac:dyDescent="0.25">
      <c r="A98" s="16" t="s">
        <v>2406</v>
      </c>
      <c r="B98" s="17" t="s">
        <v>2407</v>
      </c>
      <c r="C98" s="18">
        <v>45468</v>
      </c>
      <c r="D98" s="19">
        <v>923000</v>
      </c>
      <c r="E98" s="17" t="s">
        <v>25</v>
      </c>
      <c r="F98" s="17" t="s">
        <v>26</v>
      </c>
      <c r="G98" s="19">
        <v>923000</v>
      </c>
      <c r="H98" s="19">
        <v>492200</v>
      </c>
      <c r="I98" s="20">
        <f t="shared" si="9"/>
        <v>53.326110509209101</v>
      </c>
      <c r="J98" s="19">
        <v>984397</v>
      </c>
      <c r="K98" s="19">
        <v>366819</v>
      </c>
      <c r="L98" s="68">
        <f t="shared" si="10"/>
        <v>556181</v>
      </c>
      <c r="M98" s="68">
        <v>406301</v>
      </c>
      <c r="N98" s="63">
        <f t="shared" si="11"/>
        <v>1.3688890748484499</v>
      </c>
      <c r="O98" s="21">
        <v>2991</v>
      </c>
      <c r="P98" s="22">
        <f t="shared" si="12"/>
        <v>185.95152123035774</v>
      </c>
      <c r="Q98" s="44" t="s">
        <v>2379</v>
      </c>
      <c r="R98" s="17" t="s">
        <v>28</v>
      </c>
      <c r="S98" s="19">
        <v>366819</v>
      </c>
      <c r="T98" s="17" t="s">
        <v>2316</v>
      </c>
      <c r="U98" s="17" t="s">
        <v>30</v>
      </c>
      <c r="V98" s="17">
        <v>48</v>
      </c>
      <c r="W98" s="23" t="s">
        <v>31</v>
      </c>
    </row>
    <row r="99" spans="1:23" x14ac:dyDescent="0.25">
      <c r="A99" s="16" t="s">
        <v>2408</v>
      </c>
      <c r="B99" s="17" t="s">
        <v>2409</v>
      </c>
      <c r="C99" s="18">
        <v>45049</v>
      </c>
      <c r="D99" s="19">
        <v>1198000</v>
      </c>
      <c r="E99" s="17" t="s">
        <v>36</v>
      </c>
      <c r="F99" s="17" t="s">
        <v>26</v>
      </c>
      <c r="G99" s="19">
        <v>1198000</v>
      </c>
      <c r="H99" s="19">
        <v>696950</v>
      </c>
      <c r="I99" s="20">
        <f t="shared" si="9"/>
        <v>58.176126878130219</v>
      </c>
      <c r="J99" s="19">
        <v>1393905</v>
      </c>
      <c r="K99" s="19">
        <v>520847</v>
      </c>
      <c r="L99" s="68">
        <f t="shared" si="10"/>
        <v>677153</v>
      </c>
      <c r="M99" s="68">
        <v>574380</v>
      </c>
      <c r="N99" s="63">
        <f t="shared" si="11"/>
        <v>1.1789285838643406</v>
      </c>
      <c r="O99" s="21">
        <v>4094</v>
      </c>
      <c r="P99" s="22">
        <f t="shared" si="12"/>
        <v>165.40131900341964</v>
      </c>
      <c r="Q99" s="44" t="s">
        <v>2379</v>
      </c>
      <c r="R99" s="17" t="s">
        <v>28</v>
      </c>
      <c r="S99" s="19">
        <v>520847</v>
      </c>
      <c r="T99" s="17" t="s">
        <v>2316</v>
      </c>
      <c r="U99" s="17" t="s">
        <v>30</v>
      </c>
      <c r="V99" s="17">
        <v>49</v>
      </c>
      <c r="W99" s="23" t="s">
        <v>31</v>
      </c>
    </row>
    <row r="100" spans="1:23" x14ac:dyDescent="0.25">
      <c r="A100" s="16" t="s">
        <v>2410</v>
      </c>
      <c r="B100" s="17" t="s">
        <v>2411</v>
      </c>
      <c r="C100" s="18">
        <v>45539</v>
      </c>
      <c r="D100" s="19">
        <v>1255000</v>
      </c>
      <c r="E100" s="17" t="s">
        <v>36</v>
      </c>
      <c r="F100" s="17" t="s">
        <v>26</v>
      </c>
      <c r="G100" s="19">
        <v>1255000</v>
      </c>
      <c r="H100" s="19">
        <v>544250</v>
      </c>
      <c r="I100" s="20">
        <f t="shared" si="9"/>
        <v>43.366533864541836</v>
      </c>
      <c r="J100" s="19">
        <v>1088492</v>
      </c>
      <c r="K100" s="19">
        <v>414582</v>
      </c>
      <c r="L100" s="68">
        <f t="shared" si="10"/>
        <v>840418</v>
      </c>
      <c r="M100" s="68">
        <v>443361</v>
      </c>
      <c r="N100" s="63">
        <f t="shared" si="11"/>
        <v>1.8955614048145868</v>
      </c>
      <c r="O100" s="21">
        <v>3174</v>
      </c>
      <c r="P100" s="22">
        <f t="shared" si="12"/>
        <v>264.78197857592943</v>
      </c>
      <c r="Q100" s="44" t="s">
        <v>2379</v>
      </c>
      <c r="R100" s="17" t="s">
        <v>28</v>
      </c>
      <c r="S100" s="19">
        <v>414582</v>
      </c>
      <c r="T100" s="17" t="s">
        <v>2316</v>
      </c>
      <c r="U100" s="17" t="s">
        <v>30</v>
      </c>
      <c r="V100" s="17">
        <v>47</v>
      </c>
      <c r="W100" s="23" t="s">
        <v>31</v>
      </c>
    </row>
    <row r="101" spans="1:23" x14ac:dyDescent="0.25">
      <c r="A101" s="16" t="s">
        <v>2412</v>
      </c>
      <c r="B101" s="17" t="s">
        <v>2413</v>
      </c>
      <c r="C101" s="18">
        <v>45261</v>
      </c>
      <c r="D101" s="19">
        <v>1150000</v>
      </c>
      <c r="E101" s="17" t="s">
        <v>25</v>
      </c>
      <c r="F101" s="17" t="s">
        <v>26</v>
      </c>
      <c r="G101" s="19">
        <v>1150000</v>
      </c>
      <c r="H101" s="19">
        <v>645010</v>
      </c>
      <c r="I101" s="20">
        <f t="shared" si="9"/>
        <v>56.087826086956525</v>
      </c>
      <c r="J101" s="19">
        <v>1290018</v>
      </c>
      <c r="K101" s="19">
        <v>526945</v>
      </c>
      <c r="L101" s="68">
        <f t="shared" si="10"/>
        <v>623055</v>
      </c>
      <c r="M101" s="68">
        <v>502021</v>
      </c>
      <c r="N101" s="63">
        <f t="shared" si="11"/>
        <v>1.2410935000727061</v>
      </c>
      <c r="O101" s="21">
        <v>3515</v>
      </c>
      <c r="P101" s="22">
        <f t="shared" si="12"/>
        <v>177.25604551920341</v>
      </c>
      <c r="Q101" s="44" t="s">
        <v>2379</v>
      </c>
      <c r="R101" s="17" t="s">
        <v>28</v>
      </c>
      <c r="S101" s="19">
        <v>526945</v>
      </c>
      <c r="T101" s="17" t="s">
        <v>2316</v>
      </c>
      <c r="U101" s="17" t="s">
        <v>30</v>
      </c>
      <c r="V101" s="17">
        <v>49</v>
      </c>
      <c r="W101" s="23" t="s">
        <v>31</v>
      </c>
    </row>
    <row r="102" spans="1:23" x14ac:dyDescent="0.25">
      <c r="A102" s="16" t="s">
        <v>2414</v>
      </c>
      <c r="B102" s="17" t="s">
        <v>2415</v>
      </c>
      <c r="C102" s="18">
        <v>45071</v>
      </c>
      <c r="D102" s="19">
        <v>1175000</v>
      </c>
      <c r="E102" s="17" t="s">
        <v>36</v>
      </c>
      <c r="F102" s="17" t="s">
        <v>26</v>
      </c>
      <c r="G102" s="19">
        <v>1175000</v>
      </c>
      <c r="H102" s="19">
        <v>598420</v>
      </c>
      <c r="I102" s="20">
        <f t="shared" si="9"/>
        <v>50.929361702127665</v>
      </c>
      <c r="J102" s="19">
        <v>1196849</v>
      </c>
      <c r="K102" s="19">
        <v>432377</v>
      </c>
      <c r="L102" s="68">
        <f t="shared" si="10"/>
        <v>742623</v>
      </c>
      <c r="M102" s="68">
        <v>502942</v>
      </c>
      <c r="N102" s="63">
        <f t="shared" si="11"/>
        <v>1.4765579331215131</v>
      </c>
      <c r="O102" s="21">
        <v>3453</v>
      </c>
      <c r="P102" s="22">
        <f t="shared" si="12"/>
        <v>215.06602953953083</v>
      </c>
      <c r="Q102" s="44" t="s">
        <v>2379</v>
      </c>
      <c r="R102" s="17" t="s">
        <v>28</v>
      </c>
      <c r="S102" s="19">
        <v>432377</v>
      </c>
      <c r="T102" s="17" t="s">
        <v>2316</v>
      </c>
      <c r="U102" s="17" t="s">
        <v>30</v>
      </c>
      <c r="V102" s="17">
        <v>50</v>
      </c>
      <c r="W102" s="23" t="s">
        <v>31</v>
      </c>
    </row>
    <row r="103" spans="1:23" x14ac:dyDescent="0.25">
      <c r="A103" s="16" t="s">
        <v>2416</v>
      </c>
      <c r="B103" s="17" t="s">
        <v>2417</v>
      </c>
      <c r="C103" s="18">
        <v>45097</v>
      </c>
      <c r="D103" s="19">
        <v>1585000</v>
      </c>
      <c r="E103" s="17" t="s">
        <v>36</v>
      </c>
      <c r="F103" s="17" t="s">
        <v>26</v>
      </c>
      <c r="G103" s="19">
        <v>1585000</v>
      </c>
      <c r="H103" s="19">
        <v>743930</v>
      </c>
      <c r="I103" s="20">
        <f t="shared" si="9"/>
        <v>46.935646687697165</v>
      </c>
      <c r="J103" s="19">
        <v>1487868</v>
      </c>
      <c r="K103" s="19">
        <v>574210</v>
      </c>
      <c r="L103" s="68">
        <f t="shared" si="10"/>
        <v>1010790</v>
      </c>
      <c r="M103" s="68">
        <v>601090</v>
      </c>
      <c r="N103" s="63">
        <f t="shared" si="11"/>
        <v>1.6815951022309472</v>
      </c>
      <c r="O103" s="21">
        <v>3691</v>
      </c>
      <c r="P103" s="22">
        <f t="shared" si="12"/>
        <v>273.85261446762394</v>
      </c>
      <c r="Q103" s="44" t="s">
        <v>2379</v>
      </c>
      <c r="R103" s="17" t="s">
        <v>28</v>
      </c>
      <c r="S103" s="19">
        <v>568414</v>
      </c>
      <c r="T103" s="17" t="s">
        <v>2316</v>
      </c>
      <c r="U103" s="17" t="s">
        <v>30</v>
      </c>
      <c r="V103" s="17">
        <v>54</v>
      </c>
      <c r="W103" s="23" t="s">
        <v>31</v>
      </c>
    </row>
    <row r="104" spans="1:23" x14ac:dyDescent="0.25">
      <c r="A104" s="16" t="s">
        <v>2418</v>
      </c>
      <c r="B104" s="17" t="s">
        <v>2419</v>
      </c>
      <c r="C104" s="18">
        <v>45371</v>
      </c>
      <c r="D104" s="19">
        <v>1145000</v>
      </c>
      <c r="E104" s="17" t="s">
        <v>25</v>
      </c>
      <c r="F104" s="17" t="s">
        <v>26</v>
      </c>
      <c r="G104" s="19">
        <v>1145000</v>
      </c>
      <c r="H104" s="19">
        <v>601900</v>
      </c>
      <c r="I104" s="20">
        <f t="shared" si="9"/>
        <v>52.567685589519655</v>
      </c>
      <c r="J104" s="19">
        <v>1203808</v>
      </c>
      <c r="K104" s="19">
        <v>442679</v>
      </c>
      <c r="L104" s="68">
        <f t="shared" si="10"/>
        <v>702321</v>
      </c>
      <c r="M104" s="68">
        <v>500742</v>
      </c>
      <c r="N104" s="63">
        <f t="shared" si="11"/>
        <v>1.4025606000694968</v>
      </c>
      <c r="O104" s="21">
        <v>3377</v>
      </c>
      <c r="P104" s="22">
        <f t="shared" si="12"/>
        <v>207.97186852235711</v>
      </c>
      <c r="Q104" s="44" t="s">
        <v>2379</v>
      </c>
      <c r="R104" s="17" t="s">
        <v>28</v>
      </c>
      <c r="S104" s="19">
        <v>442679</v>
      </c>
      <c r="T104" s="17" t="s">
        <v>2316</v>
      </c>
      <c r="U104" s="17" t="s">
        <v>30</v>
      </c>
      <c r="V104" s="17">
        <v>50</v>
      </c>
      <c r="W104" s="23" t="s">
        <v>31</v>
      </c>
    </row>
    <row r="105" spans="1:23" x14ac:dyDescent="0.25">
      <c r="A105" s="16" t="s">
        <v>2420</v>
      </c>
      <c r="B105" s="17" t="s">
        <v>2421</v>
      </c>
      <c r="C105" s="18">
        <v>45135</v>
      </c>
      <c r="D105" s="19">
        <v>1045000</v>
      </c>
      <c r="E105" s="17" t="s">
        <v>25</v>
      </c>
      <c r="F105" s="17" t="s">
        <v>26</v>
      </c>
      <c r="G105" s="19">
        <v>1045000</v>
      </c>
      <c r="H105" s="19">
        <v>658890</v>
      </c>
      <c r="I105" s="20">
        <f t="shared" si="9"/>
        <v>63.051674641148324</v>
      </c>
      <c r="J105" s="19">
        <v>1317788</v>
      </c>
      <c r="K105" s="19">
        <v>334976</v>
      </c>
      <c r="L105" s="68">
        <f t="shared" si="10"/>
        <v>710024</v>
      </c>
      <c r="M105" s="68">
        <v>646586</v>
      </c>
      <c r="N105" s="63">
        <f t="shared" si="11"/>
        <v>1.0981122387431834</v>
      </c>
      <c r="O105" s="21">
        <v>3914</v>
      </c>
      <c r="P105" s="22">
        <f t="shared" si="12"/>
        <v>181.40623403168115</v>
      </c>
      <c r="Q105" s="44" t="s">
        <v>2379</v>
      </c>
      <c r="R105" s="17" t="s">
        <v>28</v>
      </c>
      <c r="S105" s="19">
        <v>334976</v>
      </c>
      <c r="T105" s="17" t="s">
        <v>2316</v>
      </c>
      <c r="U105" s="17" t="s">
        <v>30</v>
      </c>
      <c r="V105" s="17">
        <v>60</v>
      </c>
      <c r="W105" s="23" t="s">
        <v>31</v>
      </c>
    </row>
    <row r="106" spans="1:23" x14ac:dyDescent="0.25">
      <c r="A106" s="16" t="s">
        <v>2422</v>
      </c>
      <c r="B106" s="17" t="s">
        <v>2423</v>
      </c>
      <c r="C106" s="18">
        <v>45561</v>
      </c>
      <c r="D106" s="19">
        <v>905000</v>
      </c>
      <c r="E106" s="17" t="s">
        <v>25</v>
      </c>
      <c r="F106" s="17" t="s">
        <v>26</v>
      </c>
      <c r="G106" s="19">
        <v>905000</v>
      </c>
      <c r="H106" s="19">
        <v>548760</v>
      </c>
      <c r="I106" s="20">
        <f t="shared" si="9"/>
        <v>60.636464088397787</v>
      </c>
      <c r="J106" s="19">
        <v>1097524</v>
      </c>
      <c r="K106" s="19">
        <v>452980</v>
      </c>
      <c r="L106" s="68">
        <f t="shared" si="10"/>
        <v>452020</v>
      </c>
      <c r="M106" s="68">
        <v>424042</v>
      </c>
      <c r="N106" s="63">
        <f t="shared" si="11"/>
        <v>1.065979313369902</v>
      </c>
      <c r="O106" s="21">
        <v>3162</v>
      </c>
      <c r="P106" s="22">
        <f t="shared" si="12"/>
        <v>142.95382669196712</v>
      </c>
      <c r="Q106" s="44" t="s">
        <v>2379</v>
      </c>
      <c r="R106" s="17" t="s">
        <v>28</v>
      </c>
      <c r="S106" s="19">
        <v>452980</v>
      </c>
      <c r="T106" s="17" t="s">
        <v>2316</v>
      </c>
      <c r="U106" s="17" t="s">
        <v>30</v>
      </c>
      <c r="V106" s="17">
        <v>48</v>
      </c>
      <c r="W106" s="23" t="s">
        <v>31</v>
      </c>
    </row>
    <row r="107" spans="1:23" x14ac:dyDescent="0.25">
      <c r="A107" s="16" t="s">
        <v>2424</v>
      </c>
      <c r="B107" s="17" t="s">
        <v>2425</v>
      </c>
      <c r="C107" s="18">
        <v>45446</v>
      </c>
      <c r="D107" s="19">
        <v>1040000</v>
      </c>
      <c r="E107" s="17" t="s">
        <v>25</v>
      </c>
      <c r="F107" s="17" t="s">
        <v>26</v>
      </c>
      <c r="G107" s="19">
        <v>1040000</v>
      </c>
      <c r="H107" s="19">
        <v>608110</v>
      </c>
      <c r="I107" s="20">
        <f t="shared" si="9"/>
        <v>58.472115384615385</v>
      </c>
      <c r="J107" s="19">
        <v>1216225</v>
      </c>
      <c r="K107" s="19">
        <v>500744</v>
      </c>
      <c r="L107" s="68">
        <f t="shared" si="10"/>
        <v>539256</v>
      </c>
      <c r="M107" s="68">
        <v>470711</v>
      </c>
      <c r="N107" s="63">
        <f t="shared" si="11"/>
        <v>1.1456201363469305</v>
      </c>
      <c r="O107" s="21">
        <v>2905</v>
      </c>
      <c r="P107" s="22">
        <f t="shared" si="12"/>
        <v>185.63029259896729</v>
      </c>
      <c r="Q107" s="44" t="s">
        <v>2379</v>
      </c>
      <c r="R107" s="17" t="s">
        <v>28</v>
      </c>
      <c r="S107" s="19">
        <v>500744</v>
      </c>
      <c r="T107" s="17" t="s">
        <v>2316</v>
      </c>
      <c r="U107" s="17" t="s">
        <v>30</v>
      </c>
      <c r="V107" s="17">
        <v>50</v>
      </c>
      <c r="W107" s="23" t="s">
        <v>31</v>
      </c>
    </row>
    <row r="108" spans="1:23" x14ac:dyDescent="0.25">
      <c r="A108" s="16" t="s">
        <v>2426</v>
      </c>
      <c r="B108" s="17" t="s">
        <v>2427</v>
      </c>
      <c r="C108" s="18">
        <v>45680</v>
      </c>
      <c r="D108" s="19">
        <v>810000</v>
      </c>
      <c r="E108" s="17" t="s">
        <v>36</v>
      </c>
      <c r="F108" s="17" t="s">
        <v>26</v>
      </c>
      <c r="G108" s="19">
        <v>810000</v>
      </c>
      <c r="H108" s="19">
        <v>459660</v>
      </c>
      <c r="I108" s="20">
        <f t="shared" si="9"/>
        <v>56.748148148148147</v>
      </c>
      <c r="J108" s="19">
        <v>919324</v>
      </c>
      <c r="K108" s="19">
        <v>352771</v>
      </c>
      <c r="L108" s="68">
        <f t="shared" si="10"/>
        <v>457229</v>
      </c>
      <c r="M108" s="68">
        <v>372732</v>
      </c>
      <c r="N108" s="63">
        <f t="shared" si="11"/>
        <v>1.2266963931189165</v>
      </c>
      <c r="O108" s="21">
        <v>2719</v>
      </c>
      <c r="P108" s="22">
        <f t="shared" si="12"/>
        <v>168.16072085325487</v>
      </c>
      <c r="Q108" s="44" t="s">
        <v>2379</v>
      </c>
      <c r="R108" s="17" t="s">
        <v>28</v>
      </c>
      <c r="S108" s="19">
        <v>352771</v>
      </c>
      <c r="T108" s="17" t="s">
        <v>2316</v>
      </c>
      <c r="U108" s="17" t="s">
        <v>30</v>
      </c>
      <c r="V108" s="17">
        <v>49</v>
      </c>
      <c r="W108" s="23" t="s">
        <v>31</v>
      </c>
    </row>
    <row r="109" spans="1:23" x14ac:dyDescent="0.25">
      <c r="A109" s="16" t="s">
        <v>2428</v>
      </c>
      <c r="B109" s="17" t="s">
        <v>2429</v>
      </c>
      <c r="C109" s="18">
        <v>45559</v>
      </c>
      <c r="D109" s="19">
        <v>1210000</v>
      </c>
      <c r="E109" s="17" t="s">
        <v>36</v>
      </c>
      <c r="F109" s="17" t="s">
        <v>26</v>
      </c>
      <c r="G109" s="19">
        <v>1210000</v>
      </c>
      <c r="H109" s="19">
        <v>469220</v>
      </c>
      <c r="I109" s="20">
        <f t="shared" si="9"/>
        <v>38.778512396694218</v>
      </c>
      <c r="J109" s="19">
        <v>938449</v>
      </c>
      <c r="K109" s="19">
        <v>279721</v>
      </c>
      <c r="L109" s="68">
        <f t="shared" si="10"/>
        <v>930279</v>
      </c>
      <c r="M109" s="68">
        <v>433373</v>
      </c>
      <c r="N109" s="63">
        <f t="shared" si="11"/>
        <v>2.1466011957366979</v>
      </c>
      <c r="O109" s="21">
        <v>3358</v>
      </c>
      <c r="P109" s="22">
        <f t="shared" si="12"/>
        <v>277.03365098272781</v>
      </c>
      <c r="Q109" s="44" t="s">
        <v>2379</v>
      </c>
      <c r="R109" s="17" t="s">
        <v>28</v>
      </c>
      <c r="S109" s="19">
        <v>279721</v>
      </c>
      <c r="T109" s="17" t="s">
        <v>2316</v>
      </c>
      <c r="U109" s="17" t="s">
        <v>30</v>
      </c>
      <c r="V109" s="17">
        <v>45</v>
      </c>
      <c r="W109" s="23" t="s">
        <v>31</v>
      </c>
    </row>
    <row r="110" spans="1:23" x14ac:dyDescent="0.25">
      <c r="A110" s="16" t="s">
        <v>2430</v>
      </c>
      <c r="B110" s="17" t="s">
        <v>2431</v>
      </c>
      <c r="C110" s="18">
        <v>45411</v>
      </c>
      <c r="D110" s="19">
        <v>1245000</v>
      </c>
      <c r="E110" s="17" t="s">
        <v>36</v>
      </c>
      <c r="F110" s="17" t="s">
        <v>26</v>
      </c>
      <c r="G110" s="19">
        <v>1245000</v>
      </c>
      <c r="H110" s="19">
        <v>591610</v>
      </c>
      <c r="I110" s="20">
        <f t="shared" si="9"/>
        <v>47.518875502008036</v>
      </c>
      <c r="J110" s="19">
        <v>1183223</v>
      </c>
      <c r="K110" s="19">
        <v>289002</v>
      </c>
      <c r="L110" s="68">
        <f t="shared" si="10"/>
        <v>955998</v>
      </c>
      <c r="M110" s="68">
        <v>588303</v>
      </c>
      <c r="N110" s="63">
        <f t="shared" si="11"/>
        <v>1.6250095613994828</v>
      </c>
      <c r="O110" s="21">
        <v>3556</v>
      </c>
      <c r="P110" s="22">
        <f t="shared" si="12"/>
        <v>268.84083239595049</v>
      </c>
      <c r="Q110" s="44" t="s">
        <v>2379</v>
      </c>
      <c r="R110" s="17" t="s">
        <v>28</v>
      </c>
      <c r="S110" s="19">
        <v>287213</v>
      </c>
      <c r="T110" s="17" t="s">
        <v>2316</v>
      </c>
      <c r="U110" s="17" t="s">
        <v>30</v>
      </c>
      <c r="V110" s="17">
        <v>55</v>
      </c>
      <c r="W110" s="23" t="s">
        <v>31</v>
      </c>
    </row>
    <row r="111" spans="1:23" x14ac:dyDescent="0.25">
      <c r="A111" s="16" t="s">
        <v>2432</v>
      </c>
      <c r="B111" s="17" t="s">
        <v>2433</v>
      </c>
      <c r="C111" s="18">
        <v>45495</v>
      </c>
      <c r="D111" s="19">
        <v>903500</v>
      </c>
      <c r="E111" s="17" t="s">
        <v>25</v>
      </c>
      <c r="F111" s="17" t="s">
        <v>26</v>
      </c>
      <c r="G111" s="19">
        <v>903500</v>
      </c>
      <c r="H111" s="19">
        <v>474290</v>
      </c>
      <c r="I111" s="20">
        <f t="shared" si="9"/>
        <v>52.494742667404537</v>
      </c>
      <c r="J111" s="19">
        <v>948576</v>
      </c>
      <c r="K111" s="19">
        <v>362136</v>
      </c>
      <c r="L111" s="68">
        <f t="shared" si="10"/>
        <v>541364</v>
      </c>
      <c r="M111" s="68">
        <v>385815</v>
      </c>
      <c r="N111" s="63">
        <f t="shared" si="11"/>
        <v>1.4031699130412245</v>
      </c>
      <c r="O111" s="21">
        <v>2508</v>
      </c>
      <c r="P111" s="22">
        <f t="shared" si="12"/>
        <v>215.8548644338118</v>
      </c>
      <c r="Q111" s="44" t="s">
        <v>2379</v>
      </c>
      <c r="R111" s="17" t="s">
        <v>28</v>
      </c>
      <c r="S111" s="19">
        <v>362136</v>
      </c>
      <c r="T111" s="17" t="s">
        <v>2316</v>
      </c>
      <c r="U111" s="17" t="s">
        <v>30</v>
      </c>
      <c r="V111" s="17">
        <v>50</v>
      </c>
      <c r="W111" s="23" t="s">
        <v>31</v>
      </c>
    </row>
    <row r="112" spans="1:23" x14ac:dyDescent="0.25">
      <c r="A112" s="16" t="s">
        <v>2434</v>
      </c>
      <c r="B112" s="17" t="s">
        <v>2435</v>
      </c>
      <c r="C112" s="18">
        <v>45603</v>
      </c>
      <c r="D112" s="19">
        <v>912500</v>
      </c>
      <c r="E112" s="17" t="s">
        <v>36</v>
      </c>
      <c r="F112" s="17" t="s">
        <v>26</v>
      </c>
      <c r="G112" s="19">
        <v>912500</v>
      </c>
      <c r="H112" s="19">
        <v>515020</v>
      </c>
      <c r="I112" s="20">
        <f t="shared" si="9"/>
        <v>56.440547945205481</v>
      </c>
      <c r="J112" s="19">
        <v>1030031</v>
      </c>
      <c r="K112" s="19">
        <v>296578</v>
      </c>
      <c r="L112" s="68">
        <f t="shared" si="10"/>
        <v>615922</v>
      </c>
      <c r="M112" s="68">
        <v>482534</v>
      </c>
      <c r="N112" s="63">
        <f t="shared" si="11"/>
        <v>1.2764323343018316</v>
      </c>
      <c r="O112" s="21">
        <v>3044</v>
      </c>
      <c r="P112" s="22">
        <f t="shared" si="12"/>
        <v>202.33968462549277</v>
      </c>
      <c r="Q112" s="44" t="s">
        <v>2379</v>
      </c>
      <c r="R112" s="17" t="s">
        <v>28</v>
      </c>
      <c r="S112" s="19">
        <v>296578</v>
      </c>
      <c r="T112" s="17" t="s">
        <v>2316</v>
      </c>
      <c r="U112" s="17" t="s">
        <v>30</v>
      </c>
      <c r="V112" s="17">
        <v>54</v>
      </c>
      <c r="W112" s="23" t="s">
        <v>31</v>
      </c>
    </row>
    <row r="113" spans="1:23" x14ac:dyDescent="0.25">
      <c r="A113" s="16" t="s">
        <v>2436</v>
      </c>
      <c r="B113" s="17" t="s">
        <v>2437</v>
      </c>
      <c r="C113" s="18">
        <v>45429</v>
      </c>
      <c r="D113" s="19">
        <v>1150000</v>
      </c>
      <c r="E113" s="17" t="s">
        <v>36</v>
      </c>
      <c r="F113" s="17" t="s">
        <v>26</v>
      </c>
      <c r="G113" s="19">
        <v>1150000</v>
      </c>
      <c r="H113" s="19">
        <v>491030</v>
      </c>
      <c r="I113" s="20">
        <f t="shared" si="9"/>
        <v>42.698260869565217</v>
      </c>
      <c r="J113" s="19">
        <v>982056</v>
      </c>
      <c r="K113" s="19">
        <v>309690</v>
      </c>
      <c r="L113" s="68">
        <f t="shared" si="10"/>
        <v>840310</v>
      </c>
      <c r="M113" s="68">
        <v>442346</v>
      </c>
      <c r="N113" s="63">
        <f t="shared" si="11"/>
        <v>1.8996667766861235</v>
      </c>
      <c r="O113" s="21">
        <v>3108</v>
      </c>
      <c r="P113" s="22">
        <f t="shared" si="12"/>
        <v>270.37001287001289</v>
      </c>
      <c r="Q113" s="44" t="s">
        <v>2379</v>
      </c>
      <c r="R113" s="17" t="s">
        <v>28</v>
      </c>
      <c r="S113" s="19">
        <v>309690</v>
      </c>
      <c r="T113" s="17" t="s">
        <v>2316</v>
      </c>
      <c r="U113" s="17" t="s">
        <v>30</v>
      </c>
      <c r="V113" s="17">
        <v>51</v>
      </c>
      <c r="W113" s="23" t="s">
        <v>31</v>
      </c>
    </row>
    <row r="114" spans="1:23" x14ac:dyDescent="0.25">
      <c r="A114" s="16" t="s">
        <v>2438</v>
      </c>
      <c r="B114" s="17" t="s">
        <v>2439</v>
      </c>
      <c r="C114" s="18">
        <v>45496</v>
      </c>
      <c r="D114" s="19">
        <v>1250000</v>
      </c>
      <c r="E114" s="17" t="s">
        <v>36</v>
      </c>
      <c r="F114" s="17" t="s">
        <v>26</v>
      </c>
      <c r="G114" s="19">
        <v>1250000</v>
      </c>
      <c r="H114" s="19">
        <v>671720</v>
      </c>
      <c r="I114" s="20">
        <f t="shared" si="9"/>
        <v>53.737599999999993</v>
      </c>
      <c r="J114" s="19">
        <v>1343444</v>
      </c>
      <c r="K114" s="19">
        <v>379930</v>
      </c>
      <c r="L114" s="68">
        <f t="shared" si="10"/>
        <v>870070</v>
      </c>
      <c r="M114" s="68">
        <v>633890</v>
      </c>
      <c r="N114" s="63">
        <f t="shared" si="11"/>
        <v>1.3725883039644102</v>
      </c>
      <c r="O114" s="21">
        <v>4457</v>
      </c>
      <c r="P114" s="22">
        <f t="shared" si="12"/>
        <v>195.21426968813103</v>
      </c>
      <c r="Q114" s="44" t="s">
        <v>2379</v>
      </c>
      <c r="R114" s="17" t="s">
        <v>28</v>
      </c>
      <c r="S114" s="19">
        <v>379930</v>
      </c>
      <c r="T114" s="17" t="s">
        <v>2316</v>
      </c>
      <c r="U114" s="17" t="s">
        <v>30</v>
      </c>
      <c r="V114" s="17">
        <v>57</v>
      </c>
      <c r="W114" s="23" t="s">
        <v>31</v>
      </c>
    </row>
    <row r="115" spans="1:23" ht="15.75" thickBot="1" x14ac:dyDescent="0.3">
      <c r="A115" s="24"/>
      <c r="B115" s="25"/>
      <c r="C115" s="26"/>
      <c r="D115" s="27"/>
      <c r="E115" s="25"/>
      <c r="F115" s="25"/>
      <c r="G115" s="27"/>
      <c r="H115" s="27"/>
      <c r="I115" s="28"/>
      <c r="J115" s="27"/>
      <c r="K115" s="27"/>
      <c r="L115" s="69">
        <f>SUM(L84:L114)</f>
        <v>26599359</v>
      </c>
      <c r="M115" s="69">
        <f>SUM(M84:M114)</f>
        <v>17884524</v>
      </c>
      <c r="N115" s="64">
        <f t="shared" si="11"/>
        <v>1.4872835866361329</v>
      </c>
      <c r="O115" s="29"/>
      <c r="P115" s="30"/>
      <c r="Q115" s="45"/>
      <c r="R115" s="25"/>
      <c r="S115" s="27"/>
      <c r="T115" s="25"/>
      <c r="U115" s="25"/>
      <c r="V115" s="25"/>
      <c r="W115" s="31"/>
    </row>
    <row r="116" spans="1:23" x14ac:dyDescent="0.25">
      <c r="A116" s="17"/>
      <c r="B116" s="17"/>
      <c r="C116" s="18"/>
      <c r="D116" s="19"/>
      <c r="E116" s="17"/>
      <c r="F116" s="17"/>
      <c r="G116" s="19"/>
      <c r="H116" s="19"/>
      <c r="I116" s="20"/>
      <c r="J116" s="19"/>
      <c r="K116" s="19"/>
      <c r="L116" s="68"/>
      <c r="M116" s="68"/>
      <c r="N116" s="63"/>
      <c r="O116" s="21"/>
      <c r="P116" s="22"/>
      <c r="Q116" s="44"/>
      <c r="R116" s="17"/>
      <c r="S116" s="19"/>
      <c r="T116" s="17"/>
      <c r="U116" s="17"/>
      <c r="V116" s="17"/>
      <c r="W116" s="17"/>
    </row>
    <row r="117" spans="1:23" ht="15.75" thickBot="1" x14ac:dyDescent="0.3">
      <c r="A117" s="17" t="s">
        <v>2440</v>
      </c>
      <c r="B117" s="17"/>
      <c r="C117" s="18"/>
      <c r="D117" s="19"/>
      <c r="E117" s="17"/>
      <c r="F117" s="17"/>
      <c r="G117" s="19"/>
      <c r="H117" s="19"/>
      <c r="I117" s="20"/>
      <c r="J117" s="19"/>
      <c r="K117" s="19"/>
      <c r="L117" s="68"/>
      <c r="M117" s="68"/>
      <c r="N117" s="63"/>
      <c r="O117" s="21"/>
      <c r="P117" s="22"/>
      <c r="Q117" s="44"/>
      <c r="R117" s="17"/>
      <c r="S117" s="19"/>
      <c r="T117" s="17"/>
      <c r="U117" s="17"/>
      <c r="V117" s="17"/>
      <c r="W117" s="17"/>
    </row>
    <row r="118" spans="1:23" x14ac:dyDescent="0.25">
      <c r="A118" s="8" t="s">
        <v>2441</v>
      </c>
      <c r="B118" s="9" t="s">
        <v>2442</v>
      </c>
      <c r="C118" s="10">
        <v>45498</v>
      </c>
      <c r="D118" s="11">
        <v>951500</v>
      </c>
      <c r="E118" s="9" t="s">
        <v>25</v>
      </c>
      <c r="F118" s="9" t="s">
        <v>26</v>
      </c>
      <c r="G118" s="11">
        <v>951500</v>
      </c>
      <c r="H118" s="11">
        <v>385250</v>
      </c>
      <c r="I118" s="12">
        <f t="shared" ref="I118:I129" si="13">H118/G118*100</f>
        <v>40.488702049395691</v>
      </c>
      <c r="J118" s="11">
        <v>770493</v>
      </c>
      <c r="K118" s="11">
        <v>291896</v>
      </c>
      <c r="L118" s="67">
        <f t="shared" ref="L118:L129" si="14">G118-K118</f>
        <v>659604</v>
      </c>
      <c r="M118" s="67">
        <v>332359</v>
      </c>
      <c r="N118" s="62">
        <f t="shared" ref="N118:N130" si="15">L118/M118</f>
        <v>1.9846130238687685</v>
      </c>
      <c r="O118" s="13">
        <v>2344</v>
      </c>
      <c r="P118" s="14">
        <f t="shared" ref="P118:P129" si="16">L118/O118</f>
        <v>281.40102389078498</v>
      </c>
      <c r="Q118" s="43" t="s">
        <v>2443</v>
      </c>
      <c r="R118" s="9" t="s">
        <v>28</v>
      </c>
      <c r="S118" s="11">
        <v>291896</v>
      </c>
      <c r="T118" s="9" t="s">
        <v>2316</v>
      </c>
      <c r="U118" s="9" t="s">
        <v>30</v>
      </c>
      <c r="V118" s="9">
        <v>50</v>
      </c>
      <c r="W118" s="15" t="s">
        <v>31</v>
      </c>
    </row>
    <row r="119" spans="1:23" x14ac:dyDescent="0.25">
      <c r="A119" s="16" t="s">
        <v>2444</v>
      </c>
      <c r="B119" s="17" t="s">
        <v>2445</v>
      </c>
      <c r="C119" s="18">
        <v>45154</v>
      </c>
      <c r="D119" s="19">
        <v>795000</v>
      </c>
      <c r="E119" s="17" t="s">
        <v>36</v>
      </c>
      <c r="F119" s="17" t="s">
        <v>26</v>
      </c>
      <c r="G119" s="19">
        <v>795000</v>
      </c>
      <c r="H119" s="19">
        <v>379080</v>
      </c>
      <c r="I119" s="20">
        <f t="shared" si="13"/>
        <v>47.683018867924524</v>
      </c>
      <c r="J119" s="19">
        <v>758164</v>
      </c>
      <c r="K119" s="19">
        <v>332820</v>
      </c>
      <c r="L119" s="68">
        <f t="shared" si="14"/>
        <v>462180</v>
      </c>
      <c r="M119" s="68">
        <v>295377</v>
      </c>
      <c r="N119" s="63">
        <f t="shared" si="15"/>
        <v>1.5647122152367992</v>
      </c>
      <c r="O119" s="21">
        <v>2869</v>
      </c>
      <c r="P119" s="22">
        <f t="shared" si="16"/>
        <v>161.0944579993029</v>
      </c>
      <c r="Q119" s="44" t="s">
        <v>2443</v>
      </c>
      <c r="R119" s="17" t="s">
        <v>28</v>
      </c>
      <c r="S119" s="19">
        <v>332820</v>
      </c>
      <c r="T119" s="17" t="s">
        <v>2316</v>
      </c>
      <c r="U119" s="17" t="s">
        <v>30</v>
      </c>
      <c r="V119" s="17">
        <v>35</v>
      </c>
      <c r="W119" s="23" t="s">
        <v>31</v>
      </c>
    </row>
    <row r="120" spans="1:23" x14ac:dyDescent="0.25">
      <c r="A120" s="16" t="s">
        <v>2446</v>
      </c>
      <c r="B120" s="17" t="s">
        <v>2447</v>
      </c>
      <c r="C120" s="18">
        <v>45141</v>
      </c>
      <c r="D120" s="19">
        <v>600000</v>
      </c>
      <c r="E120" s="17" t="s">
        <v>36</v>
      </c>
      <c r="F120" s="17" t="s">
        <v>26</v>
      </c>
      <c r="G120" s="19">
        <v>600000</v>
      </c>
      <c r="H120" s="19">
        <v>442730</v>
      </c>
      <c r="I120" s="20">
        <f t="shared" si="13"/>
        <v>73.788333333333327</v>
      </c>
      <c r="J120" s="19">
        <v>885463</v>
      </c>
      <c r="K120" s="19">
        <v>253136</v>
      </c>
      <c r="L120" s="68">
        <f t="shared" si="14"/>
        <v>346864</v>
      </c>
      <c r="M120" s="68">
        <v>439115</v>
      </c>
      <c r="N120" s="63">
        <f t="shared" si="15"/>
        <v>0.78991608120879497</v>
      </c>
      <c r="O120" s="21">
        <v>3041</v>
      </c>
      <c r="P120" s="22">
        <f t="shared" si="16"/>
        <v>114.06247944755015</v>
      </c>
      <c r="Q120" s="44" t="s">
        <v>2443</v>
      </c>
      <c r="R120" s="17" t="s">
        <v>28</v>
      </c>
      <c r="S120" s="19">
        <v>253136</v>
      </c>
      <c r="T120" s="17" t="s">
        <v>2316</v>
      </c>
      <c r="U120" s="17" t="s">
        <v>30</v>
      </c>
      <c r="V120" s="17">
        <v>50</v>
      </c>
      <c r="W120" s="23" t="s">
        <v>31</v>
      </c>
    </row>
    <row r="121" spans="1:23" x14ac:dyDescent="0.25">
      <c r="A121" s="16" t="s">
        <v>2448</v>
      </c>
      <c r="B121" s="17" t="s">
        <v>2449</v>
      </c>
      <c r="C121" s="18">
        <v>45362</v>
      </c>
      <c r="D121" s="19">
        <v>850000</v>
      </c>
      <c r="E121" s="17" t="s">
        <v>25</v>
      </c>
      <c r="F121" s="17" t="s">
        <v>26</v>
      </c>
      <c r="G121" s="19">
        <v>850000</v>
      </c>
      <c r="H121" s="19">
        <v>501330</v>
      </c>
      <c r="I121" s="20">
        <f t="shared" si="13"/>
        <v>58.98</v>
      </c>
      <c r="J121" s="19">
        <v>1002668</v>
      </c>
      <c r="K121" s="19">
        <v>363073</v>
      </c>
      <c r="L121" s="68">
        <f t="shared" si="14"/>
        <v>486927</v>
      </c>
      <c r="M121" s="68">
        <v>444163</v>
      </c>
      <c r="N121" s="63">
        <f t="shared" si="15"/>
        <v>1.0962799692905532</v>
      </c>
      <c r="O121" s="21">
        <v>2874</v>
      </c>
      <c r="P121" s="22">
        <f t="shared" si="16"/>
        <v>169.42484342379959</v>
      </c>
      <c r="Q121" s="44" t="s">
        <v>2443</v>
      </c>
      <c r="R121" s="17" t="s">
        <v>28</v>
      </c>
      <c r="S121" s="19">
        <v>363073</v>
      </c>
      <c r="T121" s="17" t="s">
        <v>2316</v>
      </c>
      <c r="U121" s="17" t="s">
        <v>30</v>
      </c>
      <c r="V121" s="17">
        <v>53</v>
      </c>
      <c r="W121" s="23" t="s">
        <v>31</v>
      </c>
    </row>
    <row r="122" spans="1:23" x14ac:dyDescent="0.25">
      <c r="A122" s="16" t="s">
        <v>2450</v>
      </c>
      <c r="B122" s="17" t="s">
        <v>2451</v>
      </c>
      <c r="C122" s="18">
        <v>45174</v>
      </c>
      <c r="D122" s="19">
        <v>1097500</v>
      </c>
      <c r="E122" s="17" t="s">
        <v>36</v>
      </c>
      <c r="F122" s="17" t="s">
        <v>26</v>
      </c>
      <c r="G122" s="19">
        <v>1097500</v>
      </c>
      <c r="H122" s="19">
        <v>488240</v>
      </c>
      <c r="I122" s="20">
        <f t="shared" si="13"/>
        <v>44.486560364464694</v>
      </c>
      <c r="J122" s="19">
        <v>976487</v>
      </c>
      <c r="K122" s="19">
        <v>273109</v>
      </c>
      <c r="L122" s="68">
        <f t="shared" si="14"/>
        <v>824391</v>
      </c>
      <c r="M122" s="68">
        <v>488456</v>
      </c>
      <c r="N122" s="63">
        <f t="shared" si="15"/>
        <v>1.687748742977873</v>
      </c>
      <c r="O122" s="21">
        <v>2999</v>
      </c>
      <c r="P122" s="22">
        <f t="shared" si="16"/>
        <v>274.88862954318108</v>
      </c>
      <c r="Q122" s="44" t="s">
        <v>2443</v>
      </c>
      <c r="R122" s="17" t="s">
        <v>28</v>
      </c>
      <c r="S122" s="19">
        <v>272093</v>
      </c>
      <c r="T122" s="17" t="s">
        <v>2316</v>
      </c>
      <c r="U122" s="17" t="s">
        <v>30</v>
      </c>
      <c r="V122" s="17">
        <v>54</v>
      </c>
      <c r="W122" s="23" t="s">
        <v>31</v>
      </c>
    </row>
    <row r="123" spans="1:23" x14ac:dyDescent="0.25">
      <c r="A123" s="16" t="s">
        <v>2452</v>
      </c>
      <c r="B123" s="17" t="s">
        <v>2453</v>
      </c>
      <c r="C123" s="18">
        <v>45587</v>
      </c>
      <c r="D123" s="19">
        <v>806000</v>
      </c>
      <c r="E123" s="17" t="s">
        <v>25</v>
      </c>
      <c r="F123" s="17" t="s">
        <v>26</v>
      </c>
      <c r="G123" s="19">
        <v>806000</v>
      </c>
      <c r="H123" s="19">
        <v>438670</v>
      </c>
      <c r="I123" s="20">
        <f t="shared" si="13"/>
        <v>54.425558312655085</v>
      </c>
      <c r="J123" s="19">
        <v>877338</v>
      </c>
      <c r="K123" s="19">
        <v>409900</v>
      </c>
      <c r="L123" s="68">
        <f t="shared" si="14"/>
        <v>396100</v>
      </c>
      <c r="M123" s="68">
        <v>324609</v>
      </c>
      <c r="N123" s="63">
        <f t="shared" si="15"/>
        <v>1.2202372700695299</v>
      </c>
      <c r="O123" s="21">
        <v>2496</v>
      </c>
      <c r="P123" s="22">
        <f t="shared" si="16"/>
        <v>158.69391025641025</v>
      </c>
      <c r="Q123" s="44" t="s">
        <v>2443</v>
      </c>
      <c r="R123" s="17" t="s">
        <v>28</v>
      </c>
      <c r="S123" s="19">
        <v>409900</v>
      </c>
      <c r="T123" s="17" t="s">
        <v>2316</v>
      </c>
      <c r="U123" s="17" t="s">
        <v>30</v>
      </c>
      <c r="V123" s="17">
        <v>46</v>
      </c>
      <c r="W123" s="23" t="s">
        <v>31</v>
      </c>
    </row>
    <row r="124" spans="1:23" x14ac:dyDescent="0.25">
      <c r="A124" s="16" t="s">
        <v>2454</v>
      </c>
      <c r="B124" s="17" t="s">
        <v>2455</v>
      </c>
      <c r="C124" s="18">
        <v>45426</v>
      </c>
      <c r="D124" s="19">
        <v>1250000</v>
      </c>
      <c r="E124" s="17" t="s">
        <v>25</v>
      </c>
      <c r="F124" s="17" t="s">
        <v>26</v>
      </c>
      <c r="G124" s="19">
        <v>1250000</v>
      </c>
      <c r="H124" s="19">
        <v>571740</v>
      </c>
      <c r="I124" s="20">
        <f t="shared" si="13"/>
        <v>45.739200000000004</v>
      </c>
      <c r="J124" s="19">
        <v>1143470</v>
      </c>
      <c r="K124" s="19">
        <v>468902</v>
      </c>
      <c r="L124" s="68">
        <f t="shared" si="14"/>
        <v>781098</v>
      </c>
      <c r="M124" s="68">
        <v>468450</v>
      </c>
      <c r="N124" s="63">
        <f t="shared" si="15"/>
        <v>1.6674095421069484</v>
      </c>
      <c r="O124" s="21">
        <v>3236</v>
      </c>
      <c r="P124" s="22">
        <f t="shared" si="16"/>
        <v>241.37762669962916</v>
      </c>
      <c r="Q124" s="44" t="s">
        <v>2443</v>
      </c>
      <c r="R124" s="17" t="s">
        <v>28</v>
      </c>
      <c r="S124" s="19">
        <v>468902</v>
      </c>
      <c r="T124" s="17" t="s">
        <v>2316</v>
      </c>
      <c r="U124" s="17" t="s">
        <v>30</v>
      </c>
      <c r="V124" s="17">
        <v>51</v>
      </c>
      <c r="W124" s="23" t="s">
        <v>31</v>
      </c>
    </row>
    <row r="125" spans="1:23" x14ac:dyDescent="0.25">
      <c r="A125" s="16" t="s">
        <v>2456</v>
      </c>
      <c r="B125" s="17" t="s">
        <v>2457</v>
      </c>
      <c r="C125" s="18">
        <v>45093</v>
      </c>
      <c r="D125" s="19">
        <v>725000</v>
      </c>
      <c r="E125" s="17" t="s">
        <v>36</v>
      </c>
      <c r="F125" s="17" t="s">
        <v>26</v>
      </c>
      <c r="G125" s="19">
        <v>725000</v>
      </c>
      <c r="H125" s="19">
        <v>411710</v>
      </c>
      <c r="I125" s="20">
        <f t="shared" si="13"/>
        <v>56.787586206896556</v>
      </c>
      <c r="J125" s="19">
        <v>823421</v>
      </c>
      <c r="K125" s="19">
        <v>390232</v>
      </c>
      <c r="L125" s="68">
        <f t="shared" si="14"/>
        <v>334768</v>
      </c>
      <c r="M125" s="68">
        <v>300825</v>
      </c>
      <c r="N125" s="63">
        <f t="shared" si="15"/>
        <v>1.1128330424665502</v>
      </c>
      <c r="O125" s="21">
        <v>2160</v>
      </c>
      <c r="P125" s="22">
        <f t="shared" si="16"/>
        <v>154.98518518518517</v>
      </c>
      <c r="Q125" s="44" t="s">
        <v>2443</v>
      </c>
      <c r="R125" s="17" t="s">
        <v>28</v>
      </c>
      <c r="S125" s="19">
        <v>390232</v>
      </c>
      <c r="T125" s="17" t="s">
        <v>2316</v>
      </c>
      <c r="U125" s="17" t="s">
        <v>30</v>
      </c>
      <c r="V125" s="17">
        <v>47</v>
      </c>
      <c r="W125" s="23" t="s">
        <v>31</v>
      </c>
    </row>
    <row r="126" spans="1:23" x14ac:dyDescent="0.25">
      <c r="A126" s="16" t="s">
        <v>2458</v>
      </c>
      <c r="B126" s="17" t="s">
        <v>2459</v>
      </c>
      <c r="C126" s="18">
        <v>45187</v>
      </c>
      <c r="D126" s="19">
        <v>724900</v>
      </c>
      <c r="E126" s="17" t="s">
        <v>36</v>
      </c>
      <c r="F126" s="17" t="s">
        <v>26</v>
      </c>
      <c r="G126" s="19">
        <v>724900</v>
      </c>
      <c r="H126" s="19">
        <v>484880</v>
      </c>
      <c r="I126" s="20">
        <f t="shared" si="13"/>
        <v>66.889226100151745</v>
      </c>
      <c r="J126" s="19">
        <v>969759</v>
      </c>
      <c r="K126" s="19">
        <v>388359</v>
      </c>
      <c r="L126" s="68">
        <f t="shared" si="14"/>
        <v>336541</v>
      </c>
      <c r="M126" s="68">
        <v>403750</v>
      </c>
      <c r="N126" s="63">
        <f t="shared" si="15"/>
        <v>0.83353808049535605</v>
      </c>
      <c r="O126" s="21">
        <v>2614</v>
      </c>
      <c r="P126" s="22">
        <f t="shared" si="16"/>
        <v>128.74560061208877</v>
      </c>
      <c r="Q126" s="44" t="s">
        <v>2443</v>
      </c>
      <c r="R126" s="17" t="s">
        <v>28</v>
      </c>
      <c r="S126" s="19">
        <v>388359</v>
      </c>
      <c r="T126" s="17" t="s">
        <v>2316</v>
      </c>
      <c r="U126" s="17" t="s">
        <v>30</v>
      </c>
      <c r="V126" s="17">
        <v>54</v>
      </c>
      <c r="W126" s="23" t="s">
        <v>31</v>
      </c>
    </row>
    <row r="127" spans="1:23" x14ac:dyDescent="0.25">
      <c r="A127" s="16" t="s">
        <v>2460</v>
      </c>
      <c r="B127" s="17" t="s">
        <v>2461</v>
      </c>
      <c r="C127" s="18">
        <v>45048</v>
      </c>
      <c r="D127" s="19">
        <v>375000</v>
      </c>
      <c r="E127" s="17" t="s">
        <v>25</v>
      </c>
      <c r="F127" s="17" t="s">
        <v>26</v>
      </c>
      <c r="G127" s="19">
        <v>375000</v>
      </c>
      <c r="H127" s="19">
        <v>169470</v>
      </c>
      <c r="I127" s="20">
        <f t="shared" si="13"/>
        <v>45.192</v>
      </c>
      <c r="J127" s="19">
        <v>338946</v>
      </c>
      <c r="K127" s="19">
        <v>233516</v>
      </c>
      <c r="L127" s="68">
        <f t="shared" si="14"/>
        <v>141484</v>
      </c>
      <c r="M127" s="68">
        <v>73215</v>
      </c>
      <c r="N127" s="63">
        <f t="shared" si="15"/>
        <v>1.9324455371167111</v>
      </c>
      <c r="O127" s="21">
        <v>2017</v>
      </c>
      <c r="P127" s="22">
        <f t="shared" si="16"/>
        <v>70.1457610312345</v>
      </c>
      <c r="Q127" s="44" t="s">
        <v>2443</v>
      </c>
      <c r="R127" s="17" t="s">
        <v>28</v>
      </c>
      <c r="S127" s="19">
        <v>233516</v>
      </c>
      <c r="T127" s="17" t="s">
        <v>2316</v>
      </c>
      <c r="U127" s="17" t="s">
        <v>30</v>
      </c>
      <c r="V127" s="17">
        <v>11</v>
      </c>
      <c r="W127" s="23" t="s">
        <v>31</v>
      </c>
    </row>
    <row r="128" spans="1:23" x14ac:dyDescent="0.25">
      <c r="A128" s="16" t="s">
        <v>2462</v>
      </c>
      <c r="B128" s="17" t="s">
        <v>2463</v>
      </c>
      <c r="C128" s="18">
        <v>45523</v>
      </c>
      <c r="D128" s="19">
        <v>685000</v>
      </c>
      <c r="E128" s="17" t="s">
        <v>25</v>
      </c>
      <c r="F128" s="17" t="s">
        <v>26</v>
      </c>
      <c r="G128" s="19">
        <v>685000</v>
      </c>
      <c r="H128" s="19">
        <v>402170</v>
      </c>
      <c r="I128" s="20">
        <f t="shared" si="13"/>
        <v>58.710948905109483</v>
      </c>
      <c r="J128" s="19">
        <v>804337</v>
      </c>
      <c r="K128" s="19">
        <v>350898</v>
      </c>
      <c r="L128" s="68">
        <f t="shared" si="14"/>
        <v>334102</v>
      </c>
      <c r="M128" s="68">
        <v>314888</v>
      </c>
      <c r="N128" s="63">
        <f t="shared" si="15"/>
        <v>1.0610185208709129</v>
      </c>
      <c r="O128" s="21">
        <v>2346</v>
      </c>
      <c r="P128" s="22">
        <f t="shared" si="16"/>
        <v>142.41346973572038</v>
      </c>
      <c r="Q128" s="44" t="s">
        <v>2443</v>
      </c>
      <c r="R128" s="17" t="s">
        <v>28</v>
      </c>
      <c r="S128" s="19">
        <v>350898</v>
      </c>
      <c r="T128" s="17" t="s">
        <v>2316</v>
      </c>
      <c r="U128" s="17" t="s">
        <v>30</v>
      </c>
      <c r="V128" s="17">
        <v>46</v>
      </c>
      <c r="W128" s="23" t="s">
        <v>31</v>
      </c>
    </row>
    <row r="129" spans="1:23" x14ac:dyDescent="0.25">
      <c r="A129" s="16" t="s">
        <v>2464</v>
      </c>
      <c r="B129" s="17" t="s">
        <v>2465</v>
      </c>
      <c r="C129" s="18">
        <v>45076</v>
      </c>
      <c r="D129" s="19">
        <v>850000</v>
      </c>
      <c r="E129" s="17" t="s">
        <v>36</v>
      </c>
      <c r="F129" s="17" t="s">
        <v>26</v>
      </c>
      <c r="G129" s="19">
        <v>850000</v>
      </c>
      <c r="H129" s="19">
        <v>423350</v>
      </c>
      <c r="I129" s="20">
        <f t="shared" si="13"/>
        <v>49.805882352941175</v>
      </c>
      <c r="J129" s="19">
        <v>846701</v>
      </c>
      <c r="K129" s="19">
        <v>305860</v>
      </c>
      <c r="L129" s="68">
        <f t="shared" si="14"/>
        <v>544140</v>
      </c>
      <c r="M129" s="68">
        <v>375584</v>
      </c>
      <c r="N129" s="63">
        <f t="shared" si="15"/>
        <v>1.4487837607565817</v>
      </c>
      <c r="O129" s="21">
        <v>2656</v>
      </c>
      <c r="P129" s="22">
        <f t="shared" si="16"/>
        <v>204.87198795180723</v>
      </c>
      <c r="Q129" s="44" t="s">
        <v>2443</v>
      </c>
      <c r="R129" s="17" t="s">
        <v>28</v>
      </c>
      <c r="S129" s="19">
        <v>305860</v>
      </c>
      <c r="T129" s="17" t="s">
        <v>2316</v>
      </c>
      <c r="U129" s="17" t="s">
        <v>30</v>
      </c>
      <c r="V129" s="17">
        <v>45</v>
      </c>
      <c r="W129" s="23" t="s">
        <v>31</v>
      </c>
    </row>
    <row r="130" spans="1:23" ht="15.75" thickBot="1" x14ac:dyDescent="0.3">
      <c r="A130" s="24"/>
      <c r="B130" s="25"/>
      <c r="C130" s="26"/>
      <c r="D130" s="27"/>
      <c r="E130" s="25"/>
      <c r="F130" s="25"/>
      <c r="G130" s="27"/>
      <c r="H130" s="27"/>
      <c r="I130" s="28"/>
      <c r="J130" s="27"/>
      <c r="K130" s="27"/>
      <c r="L130" s="69">
        <f>SUM(L118:L129)</f>
        <v>5648199</v>
      </c>
      <c r="M130" s="69">
        <f>SUM(M118:M129)</f>
        <v>4260791</v>
      </c>
      <c r="N130" s="64">
        <f t="shared" si="15"/>
        <v>1.3256221673393509</v>
      </c>
      <c r="O130" s="29"/>
      <c r="P130" s="30"/>
      <c r="Q130" s="45"/>
      <c r="R130" s="25"/>
      <c r="S130" s="27"/>
      <c r="T130" s="25"/>
      <c r="U130" s="25"/>
      <c r="V130" s="25"/>
      <c r="W130" s="31"/>
    </row>
    <row r="131" spans="1:23" x14ac:dyDescent="0.25">
      <c r="A131" s="17"/>
      <c r="B131" s="17"/>
      <c r="C131" s="18"/>
      <c r="D131" s="19"/>
      <c r="E131" s="17"/>
      <c r="F131" s="17"/>
      <c r="G131" s="19"/>
      <c r="H131" s="19"/>
      <c r="I131" s="20"/>
      <c r="J131" s="19"/>
      <c r="K131" s="19"/>
      <c r="L131" s="68"/>
      <c r="M131" s="68"/>
      <c r="N131" s="63"/>
      <c r="O131" s="21"/>
      <c r="P131" s="22"/>
      <c r="Q131" s="44"/>
      <c r="R131" s="17"/>
      <c r="S131" s="19"/>
      <c r="T131" s="17"/>
      <c r="U131" s="17"/>
      <c r="V131" s="17"/>
      <c r="W131" s="17"/>
    </row>
    <row r="132" spans="1:23" ht="15.75" thickBot="1" x14ac:dyDescent="0.3">
      <c r="A132" s="17" t="s">
        <v>2466</v>
      </c>
      <c r="B132" s="17"/>
      <c r="C132" s="18"/>
      <c r="D132" s="19"/>
      <c r="E132" s="17"/>
      <c r="F132" s="17"/>
      <c r="G132" s="19"/>
      <c r="H132" s="19"/>
      <c r="I132" s="20"/>
      <c r="J132" s="19"/>
      <c r="K132" s="19"/>
      <c r="L132" s="68"/>
      <c r="M132" s="68"/>
      <c r="N132" s="63"/>
      <c r="O132" s="21"/>
      <c r="P132" s="22"/>
      <c r="Q132" s="44"/>
      <c r="R132" s="17"/>
      <c r="S132" s="19"/>
      <c r="T132" s="17"/>
      <c r="U132" s="17"/>
      <c r="V132" s="17"/>
      <c r="W132" s="17"/>
    </row>
    <row r="133" spans="1:23" x14ac:dyDescent="0.25">
      <c r="A133" s="8" t="s">
        <v>2467</v>
      </c>
      <c r="B133" s="9" t="s">
        <v>2468</v>
      </c>
      <c r="C133" s="10">
        <v>45033</v>
      </c>
      <c r="D133" s="11">
        <v>1200000</v>
      </c>
      <c r="E133" s="9" t="s">
        <v>36</v>
      </c>
      <c r="F133" s="9" t="s">
        <v>26</v>
      </c>
      <c r="G133" s="11">
        <v>1200000</v>
      </c>
      <c r="H133" s="11">
        <v>614190</v>
      </c>
      <c r="I133" s="12">
        <f>H133/G133*100</f>
        <v>51.182499999999997</v>
      </c>
      <c r="J133" s="11">
        <v>1228381</v>
      </c>
      <c r="K133" s="11">
        <v>496998</v>
      </c>
      <c r="L133" s="67">
        <f>G133-K133</f>
        <v>703002</v>
      </c>
      <c r="M133" s="67">
        <v>664893</v>
      </c>
      <c r="N133" s="62">
        <f>L133/M133</f>
        <v>1.0573159891892379</v>
      </c>
      <c r="O133" s="13">
        <v>4003</v>
      </c>
      <c r="P133" s="14">
        <f>L133/O133</f>
        <v>175.61878591056708</v>
      </c>
      <c r="Q133" s="43" t="s">
        <v>2469</v>
      </c>
      <c r="R133" s="9" t="s">
        <v>28</v>
      </c>
      <c r="S133" s="11">
        <v>496998</v>
      </c>
      <c r="T133" s="9" t="s">
        <v>2316</v>
      </c>
      <c r="U133" s="9" t="s">
        <v>30</v>
      </c>
      <c r="V133" s="9">
        <v>55</v>
      </c>
      <c r="W133" s="15" t="s">
        <v>31</v>
      </c>
    </row>
    <row r="134" spans="1:23" x14ac:dyDescent="0.25">
      <c r="A134" s="16" t="s">
        <v>2470</v>
      </c>
      <c r="B134" s="17" t="s">
        <v>2471</v>
      </c>
      <c r="C134" s="18">
        <v>45181</v>
      </c>
      <c r="D134" s="19">
        <v>1070000</v>
      </c>
      <c r="E134" s="17" t="s">
        <v>36</v>
      </c>
      <c r="F134" s="17" t="s">
        <v>26</v>
      </c>
      <c r="G134" s="19">
        <v>1070000</v>
      </c>
      <c r="H134" s="19">
        <v>590470</v>
      </c>
      <c r="I134" s="20">
        <f>H134/G134*100</f>
        <v>55.184112149532716</v>
      </c>
      <c r="J134" s="19">
        <v>1180941</v>
      </c>
      <c r="K134" s="19">
        <v>492881</v>
      </c>
      <c r="L134" s="68">
        <f>G134-K134</f>
        <v>577119</v>
      </c>
      <c r="M134" s="68">
        <v>625509</v>
      </c>
      <c r="N134" s="63">
        <f>L134/M134</f>
        <v>0.92263900279612288</v>
      </c>
      <c r="O134" s="21">
        <v>3574</v>
      </c>
      <c r="P134" s="22">
        <f>L134/O134</f>
        <v>161.4770565193061</v>
      </c>
      <c r="Q134" s="44" t="s">
        <v>2469</v>
      </c>
      <c r="R134" s="17" t="s">
        <v>28</v>
      </c>
      <c r="S134" s="19">
        <v>478267</v>
      </c>
      <c r="T134" s="17" t="s">
        <v>2316</v>
      </c>
      <c r="U134" s="17" t="s">
        <v>30</v>
      </c>
      <c r="V134" s="17">
        <v>57</v>
      </c>
      <c r="W134" s="23" t="s">
        <v>31</v>
      </c>
    </row>
    <row r="135" spans="1:23" x14ac:dyDescent="0.25">
      <c r="A135" s="16" t="s">
        <v>2472</v>
      </c>
      <c r="B135" s="17" t="s">
        <v>2473</v>
      </c>
      <c r="C135" s="18">
        <v>45457</v>
      </c>
      <c r="D135" s="19">
        <v>1667500</v>
      </c>
      <c r="E135" s="17" t="s">
        <v>25</v>
      </c>
      <c r="F135" s="17" t="s">
        <v>26</v>
      </c>
      <c r="G135" s="19">
        <v>1667500</v>
      </c>
      <c r="H135" s="19">
        <v>558940</v>
      </c>
      <c r="I135" s="20">
        <f>H135/G135*100</f>
        <v>33.519640179910041</v>
      </c>
      <c r="J135" s="19">
        <v>1117875</v>
      </c>
      <c r="K135" s="19">
        <v>447769</v>
      </c>
      <c r="L135" s="68">
        <f>G135-K135</f>
        <v>1219731</v>
      </c>
      <c r="M135" s="68">
        <v>609187</v>
      </c>
      <c r="N135" s="63">
        <f>L135/M135</f>
        <v>2.0022275590253895</v>
      </c>
      <c r="O135" s="21">
        <v>3790</v>
      </c>
      <c r="P135" s="22">
        <f>L135/O135</f>
        <v>321.8287598944591</v>
      </c>
      <c r="Q135" s="44" t="s">
        <v>2469</v>
      </c>
      <c r="R135" s="17" t="s">
        <v>28</v>
      </c>
      <c r="S135" s="19">
        <v>425821</v>
      </c>
      <c r="T135" s="17" t="s">
        <v>2316</v>
      </c>
      <c r="U135" s="17" t="s">
        <v>30</v>
      </c>
      <c r="V135" s="17">
        <v>55</v>
      </c>
      <c r="W135" s="23" t="s">
        <v>31</v>
      </c>
    </row>
    <row r="136" spans="1:23" x14ac:dyDescent="0.25">
      <c r="A136" s="16" t="s">
        <v>2474</v>
      </c>
      <c r="B136" s="17" t="s">
        <v>2475</v>
      </c>
      <c r="C136" s="18">
        <v>45590</v>
      </c>
      <c r="D136" s="19">
        <v>1000000</v>
      </c>
      <c r="E136" s="17" t="s">
        <v>36</v>
      </c>
      <c r="F136" s="17" t="s">
        <v>26</v>
      </c>
      <c r="G136" s="19">
        <v>1000000</v>
      </c>
      <c r="H136" s="19">
        <v>563700</v>
      </c>
      <c r="I136" s="20">
        <f>H136/G136*100</f>
        <v>56.37</v>
      </c>
      <c r="J136" s="19">
        <v>1127409</v>
      </c>
      <c r="K136" s="19">
        <v>466490</v>
      </c>
      <c r="L136" s="68">
        <f>G136-K136</f>
        <v>533510</v>
      </c>
      <c r="M136" s="68">
        <v>600835</v>
      </c>
      <c r="N136" s="63">
        <f>L136/M136</f>
        <v>0.88794760624797153</v>
      </c>
      <c r="O136" s="21">
        <v>3431</v>
      </c>
      <c r="P136" s="22">
        <f>L136/O136</f>
        <v>155.49693966773535</v>
      </c>
      <c r="Q136" s="44" t="s">
        <v>2469</v>
      </c>
      <c r="R136" s="17" t="s">
        <v>28</v>
      </c>
      <c r="S136" s="19">
        <v>463282</v>
      </c>
      <c r="T136" s="17" t="s">
        <v>2316</v>
      </c>
      <c r="U136" s="17" t="s">
        <v>30</v>
      </c>
      <c r="V136" s="17">
        <v>58</v>
      </c>
      <c r="W136" s="23" t="s">
        <v>31</v>
      </c>
    </row>
    <row r="137" spans="1:23" ht="15.75" thickBot="1" x14ac:dyDescent="0.3">
      <c r="A137" s="24"/>
      <c r="B137" s="25"/>
      <c r="C137" s="26"/>
      <c r="D137" s="27"/>
      <c r="E137" s="25"/>
      <c r="F137" s="25"/>
      <c r="G137" s="27"/>
      <c r="H137" s="27"/>
      <c r="I137" s="28"/>
      <c r="J137" s="27"/>
      <c r="K137" s="27"/>
      <c r="L137" s="69">
        <f>SUM(L133:L136)</f>
        <v>3033362</v>
      </c>
      <c r="M137" s="69">
        <f>SUM(M133:M136)</f>
        <v>2500424</v>
      </c>
      <c r="N137" s="64">
        <f>L137/M137</f>
        <v>1.2131390516168459</v>
      </c>
      <c r="O137" s="29"/>
      <c r="P137" s="30"/>
      <c r="Q137" s="45"/>
      <c r="R137" s="25"/>
      <c r="S137" s="27"/>
      <c r="T137" s="25"/>
      <c r="U137" s="25"/>
      <c r="V137" s="25"/>
      <c r="W137" s="31"/>
    </row>
    <row r="138" spans="1:23" x14ac:dyDescent="0.25">
      <c r="A138" s="17"/>
      <c r="B138" s="17"/>
      <c r="C138" s="18"/>
      <c r="D138" s="19"/>
      <c r="E138" s="17"/>
      <c r="F138" s="17"/>
      <c r="G138" s="19"/>
      <c r="H138" s="19"/>
      <c r="I138" s="20"/>
      <c r="J138" s="19"/>
      <c r="K138" s="19"/>
      <c r="L138" s="68"/>
      <c r="M138" s="68"/>
      <c r="N138" s="63"/>
      <c r="O138" s="21"/>
      <c r="P138" s="22"/>
      <c r="Q138" s="44"/>
      <c r="R138" s="17"/>
      <c r="S138" s="19"/>
      <c r="T138" s="17"/>
      <c r="U138" s="17"/>
      <c r="V138" s="17"/>
      <c r="W138" s="17"/>
    </row>
    <row r="139" spans="1:23" ht="15.75" thickBot="1" x14ac:dyDescent="0.3">
      <c r="A139" s="17" t="s">
        <v>2476</v>
      </c>
      <c r="B139" s="17"/>
      <c r="C139" s="18"/>
      <c r="D139" s="19"/>
      <c r="E139" s="17"/>
      <c r="F139" s="17"/>
      <c r="G139" s="19"/>
      <c r="H139" s="19"/>
      <c r="I139" s="20"/>
      <c r="J139" s="19"/>
      <c r="K139" s="19"/>
      <c r="L139" s="68"/>
      <c r="M139" s="68"/>
      <c r="N139" s="63"/>
      <c r="O139" s="21"/>
      <c r="P139" s="22"/>
      <c r="Q139" s="44"/>
      <c r="R139" s="17"/>
      <c r="S139" s="19"/>
      <c r="T139" s="17"/>
      <c r="U139" s="17"/>
      <c r="V139" s="17"/>
      <c r="W139" s="17"/>
    </row>
    <row r="140" spans="1:23" x14ac:dyDescent="0.25">
      <c r="A140" s="8" t="s">
        <v>2477</v>
      </c>
      <c r="B140" s="9" t="s">
        <v>2478</v>
      </c>
      <c r="C140" s="10">
        <v>45674</v>
      </c>
      <c r="D140" s="11">
        <v>599000</v>
      </c>
      <c r="E140" s="9" t="s">
        <v>36</v>
      </c>
      <c r="F140" s="9" t="s">
        <v>26</v>
      </c>
      <c r="G140" s="11">
        <v>599000</v>
      </c>
      <c r="H140" s="11">
        <v>270770</v>
      </c>
      <c r="I140" s="12">
        <f>H140/G140*100</f>
        <v>45.203672787979968</v>
      </c>
      <c r="J140" s="11">
        <v>541534</v>
      </c>
      <c r="K140" s="11">
        <v>251232</v>
      </c>
      <c r="L140" s="67">
        <f>G140-K140</f>
        <v>347768</v>
      </c>
      <c r="M140" s="67">
        <v>134399</v>
      </c>
      <c r="N140" s="62">
        <f>L140/M140</f>
        <v>2.5875787766278022</v>
      </c>
      <c r="O140" s="13">
        <v>1536</v>
      </c>
      <c r="P140" s="14">
        <f>L140/O140</f>
        <v>226.41145833333334</v>
      </c>
      <c r="Q140" s="43" t="s">
        <v>2479</v>
      </c>
      <c r="R140" s="9" t="s">
        <v>97</v>
      </c>
      <c r="S140" s="11">
        <v>251232</v>
      </c>
      <c r="T140" s="9" t="s">
        <v>2316</v>
      </c>
      <c r="U140" s="9" t="s">
        <v>30</v>
      </c>
      <c r="V140" s="9">
        <v>40</v>
      </c>
      <c r="W140" s="15" t="s">
        <v>31</v>
      </c>
    </row>
    <row r="141" spans="1:23" ht="15.75" thickBot="1" x14ac:dyDescent="0.3">
      <c r="A141" s="24"/>
      <c r="B141" s="25"/>
      <c r="C141" s="26"/>
      <c r="D141" s="27"/>
      <c r="E141" s="25"/>
      <c r="F141" s="25"/>
      <c r="G141" s="27"/>
      <c r="H141" s="27"/>
      <c r="I141" s="28"/>
      <c r="J141" s="27"/>
      <c r="K141" s="27"/>
      <c r="L141" s="69">
        <f>SUM(L140)</f>
        <v>347768</v>
      </c>
      <c r="M141" s="69">
        <f>SUM(M140)</f>
        <v>134399</v>
      </c>
      <c r="N141" s="64">
        <f>L141/M141</f>
        <v>2.5875787766278022</v>
      </c>
      <c r="O141" s="29"/>
      <c r="P141" s="30"/>
      <c r="Q141" s="45"/>
      <c r="R141" s="25"/>
      <c r="S141" s="27"/>
      <c r="T141" s="25"/>
      <c r="U141" s="25"/>
      <c r="V141" s="25"/>
      <c r="W141" s="3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5C8F-28BD-4FF8-A28E-431617B79AE2}">
  <dimension ref="A1:W107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19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2480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2481</v>
      </c>
      <c r="B3" s="9" t="s">
        <v>2482</v>
      </c>
      <c r="C3" s="10">
        <v>45205</v>
      </c>
      <c r="D3" s="11">
        <v>710000</v>
      </c>
      <c r="E3" s="9" t="s">
        <v>25</v>
      </c>
      <c r="F3" s="9" t="s">
        <v>26</v>
      </c>
      <c r="G3" s="11">
        <v>710000</v>
      </c>
      <c r="H3" s="11">
        <v>383260</v>
      </c>
      <c r="I3" s="12">
        <f>H3/G3*100</f>
        <v>53.980281690140842</v>
      </c>
      <c r="J3" s="11">
        <v>766525</v>
      </c>
      <c r="K3" s="11">
        <v>173107</v>
      </c>
      <c r="L3" s="67">
        <f>G3-K3</f>
        <v>536893</v>
      </c>
      <c r="M3" s="67">
        <v>652107</v>
      </c>
      <c r="N3" s="62">
        <f>L3/M3</f>
        <v>0.82332040600698964</v>
      </c>
      <c r="O3" s="13">
        <v>3479</v>
      </c>
      <c r="P3" s="14">
        <f>L3/O3</f>
        <v>154.32394366197184</v>
      </c>
      <c r="Q3" s="43" t="s">
        <v>2483</v>
      </c>
      <c r="R3" s="9" t="s">
        <v>28</v>
      </c>
      <c r="S3" s="11">
        <v>173107</v>
      </c>
      <c r="T3" s="9" t="s">
        <v>2484</v>
      </c>
      <c r="U3" s="9" t="s">
        <v>30</v>
      </c>
      <c r="V3" s="9">
        <v>62</v>
      </c>
      <c r="W3" s="15" t="s">
        <v>31</v>
      </c>
    </row>
    <row r="4" spans="1:23" ht="15.75" thickBot="1" x14ac:dyDescent="0.3">
      <c r="A4" s="24"/>
      <c r="B4" s="25"/>
      <c r="C4" s="26"/>
      <c r="D4" s="27"/>
      <c r="E4" s="25"/>
      <c r="F4" s="25"/>
      <c r="G4" s="27"/>
      <c r="H4" s="27"/>
      <c r="I4" s="28"/>
      <c r="J4" s="27"/>
      <c r="K4" s="27"/>
      <c r="L4" s="69">
        <f>SUM(L3)</f>
        <v>536893</v>
      </c>
      <c r="M4" s="69">
        <f>SUM(M3)</f>
        <v>652107</v>
      </c>
      <c r="N4" s="64">
        <f>L4/M4</f>
        <v>0.82332040600698964</v>
      </c>
      <c r="O4" s="29"/>
      <c r="P4" s="30"/>
      <c r="Q4" s="45"/>
      <c r="R4" s="25"/>
      <c r="S4" s="27"/>
      <c r="T4" s="25"/>
      <c r="U4" s="25"/>
      <c r="V4" s="25"/>
      <c r="W4" s="31"/>
    </row>
    <row r="5" spans="1:23" x14ac:dyDescent="0.25">
      <c r="A5" s="17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17"/>
    </row>
    <row r="6" spans="1:23" ht="15.75" thickBot="1" x14ac:dyDescent="0.3">
      <c r="A6" s="17" t="s">
        <v>2485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17"/>
    </row>
    <row r="7" spans="1:23" x14ac:dyDescent="0.25">
      <c r="A7" s="8" t="s">
        <v>2486</v>
      </c>
      <c r="B7" s="9" t="s">
        <v>2487</v>
      </c>
      <c r="C7" s="10">
        <v>45216</v>
      </c>
      <c r="D7" s="11">
        <v>840000</v>
      </c>
      <c r="E7" s="9" t="s">
        <v>36</v>
      </c>
      <c r="F7" s="9" t="s">
        <v>26</v>
      </c>
      <c r="G7" s="11">
        <v>840000</v>
      </c>
      <c r="H7" s="11">
        <v>413950</v>
      </c>
      <c r="I7" s="12">
        <f t="shared" ref="I7:I13" si="0">H7/G7*100</f>
        <v>49.279761904761905</v>
      </c>
      <c r="J7" s="11">
        <v>827895</v>
      </c>
      <c r="K7" s="11">
        <v>251540</v>
      </c>
      <c r="L7" s="67">
        <f t="shared" ref="L7:L13" si="1">G7-K7</f>
        <v>588460</v>
      </c>
      <c r="M7" s="67">
        <v>468581</v>
      </c>
      <c r="N7" s="62">
        <f t="shared" ref="N7:N14" si="2">L7/M7</f>
        <v>1.2558341033887417</v>
      </c>
      <c r="O7" s="13">
        <v>2995</v>
      </c>
      <c r="P7" s="14">
        <f t="shared" ref="P7:P13" si="3">L7/O7</f>
        <v>196.48080133555928</v>
      </c>
      <c r="Q7" s="43" t="s">
        <v>2488</v>
      </c>
      <c r="R7" s="9" t="s">
        <v>28</v>
      </c>
      <c r="S7" s="11">
        <v>248336</v>
      </c>
      <c r="T7" s="9" t="s">
        <v>2489</v>
      </c>
      <c r="U7" s="9" t="s">
        <v>30</v>
      </c>
      <c r="V7" s="9">
        <v>55</v>
      </c>
      <c r="W7" s="15" t="s">
        <v>31</v>
      </c>
    </row>
    <row r="8" spans="1:23" x14ac:dyDescent="0.25">
      <c r="A8" s="16" t="s">
        <v>2490</v>
      </c>
      <c r="B8" s="17" t="s">
        <v>2491</v>
      </c>
      <c r="C8" s="18">
        <v>45593</v>
      </c>
      <c r="D8" s="19">
        <v>595000</v>
      </c>
      <c r="E8" s="17" t="s">
        <v>36</v>
      </c>
      <c r="F8" s="17" t="s">
        <v>26</v>
      </c>
      <c r="G8" s="19">
        <v>595000</v>
      </c>
      <c r="H8" s="19">
        <v>344900</v>
      </c>
      <c r="I8" s="20">
        <f t="shared" si="0"/>
        <v>57.966386554621849</v>
      </c>
      <c r="J8" s="19">
        <v>689795</v>
      </c>
      <c r="K8" s="19">
        <v>211190</v>
      </c>
      <c r="L8" s="68">
        <f t="shared" si="1"/>
        <v>383810</v>
      </c>
      <c r="M8" s="68">
        <v>389109</v>
      </c>
      <c r="N8" s="63">
        <f t="shared" si="2"/>
        <v>0.98638170795329838</v>
      </c>
      <c r="O8" s="21">
        <v>2752</v>
      </c>
      <c r="P8" s="22">
        <f t="shared" si="3"/>
        <v>139.46584302325581</v>
      </c>
      <c r="Q8" s="44" t="s">
        <v>2488</v>
      </c>
      <c r="R8" s="17" t="s">
        <v>28</v>
      </c>
      <c r="S8" s="19">
        <v>211190</v>
      </c>
      <c r="T8" s="17" t="s">
        <v>2489</v>
      </c>
      <c r="U8" s="17" t="s">
        <v>30</v>
      </c>
      <c r="V8" s="17">
        <v>53</v>
      </c>
      <c r="W8" s="23" t="s">
        <v>31</v>
      </c>
    </row>
    <row r="9" spans="1:23" x14ac:dyDescent="0.25">
      <c r="A9" s="16" t="s">
        <v>2492</v>
      </c>
      <c r="B9" s="17" t="s">
        <v>2493</v>
      </c>
      <c r="C9" s="18">
        <v>45113</v>
      </c>
      <c r="D9" s="19">
        <v>920000</v>
      </c>
      <c r="E9" s="17" t="s">
        <v>36</v>
      </c>
      <c r="F9" s="17" t="s">
        <v>26</v>
      </c>
      <c r="G9" s="19">
        <v>920000</v>
      </c>
      <c r="H9" s="19">
        <v>521090</v>
      </c>
      <c r="I9" s="20">
        <f t="shared" si="0"/>
        <v>56.640217391304347</v>
      </c>
      <c r="J9" s="19">
        <v>1042186</v>
      </c>
      <c r="K9" s="19">
        <v>245081</v>
      </c>
      <c r="L9" s="68">
        <f t="shared" si="1"/>
        <v>674919</v>
      </c>
      <c r="M9" s="68">
        <v>648052</v>
      </c>
      <c r="N9" s="63">
        <f t="shared" si="2"/>
        <v>1.0414580928690909</v>
      </c>
      <c r="O9" s="21">
        <v>4042</v>
      </c>
      <c r="P9" s="22">
        <f t="shared" si="3"/>
        <v>166.97649678377041</v>
      </c>
      <c r="Q9" s="44" t="s">
        <v>2488</v>
      </c>
      <c r="R9" s="17" t="s">
        <v>28</v>
      </c>
      <c r="S9" s="19">
        <v>237881</v>
      </c>
      <c r="T9" s="17" t="s">
        <v>2489</v>
      </c>
      <c r="U9" s="17" t="s">
        <v>30</v>
      </c>
      <c r="V9" s="17">
        <v>58</v>
      </c>
      <c r="W9" s="23" t="s">
        <v>31</v>
      </c>
    </row>
    <row r="10" spans="1:23" x14ac:dyDescent="0.25">
      <c r="A10" s="16" t="s">
        <v>2494</v>
      </c>
      <c r="B10" s="17" t="s">
        <v>2495</v>
      </c>
      <c r="C10" s="18">
        <v>45252</v>
      </c>
      <c r="D10" s="19">
        <v>525000</v>
      </c>
      <c r="E10" s="17" t="s">
        <v>25</v>
      </c>
      <c r="F10" s="17" t="s">
        <v>26</v>
      </c>
      <c r="G10" s="19">
        <v>525000</v>
      </c>
      <c r="H10" s="19">
        <v>316440</v>
      </c>
      <c r="I10" s="20">
        <f t="shared" si="0"/>
        <v>60.27428571428571</v>
      </c>
      <c r="J10" s="19">
        <v>632875</v>
      </c>
      <c r="K10" s="19">
        <v>174225</v>
      </c>
      <c r="L10" s="68">
        <f t="shared" si="1"/>
        <v>350775</v>
      </c>
      <c r="M10" s="68">
        <v>372886</v>
      </c>
      <c r="N10" s="63">
        <f t="shared" si="2"/>
        <v>0.94070305669829379</v>
      </c>
      <c r="O10" s="21">
        <v>2730</v>
      </c>
      <c r="P10" s="22">
        <f t="shared" si="3"/>
        <v>128.48901098901098</v>
      </c>
      <c r="Q10" s="44" t="s">
        <v>2488</v>
      </c>
      <c r="R10" s="17" t="s">
        <v>28</v>
      </c>
      <c r="S10" s="19">
        <v>169220</v>
      </c>
      <c r="T10" s="17" t="s">
        <v>2489</v>
      </c>
      <c r="U10" s="17" t="s">
        <v>30</v>
      </c>
      <c r="V10" s="17">
        <v>53</v>
      </c>
      <c r="W10" s="23" t="s">
        <v>31</v>
      </c>
    </row>
    <row r="11" spans="1:23" x14ac:dyDescent="0.25">
      <c r="A11" s="16" t="s">
        <v>2496</v>
      </c>
      <c r="B11" s="17" t="s">
        <v>2497</v>
      </c>
      <c r="C11" s="18">
        <v>45169</v>
      </c>
      <c r="D11" s="19">
        <v>569000</v>
      </c>
      <c r="E11" s="17" t="s">
        <v>36</v>
      </c>
      <c r="F11" s="17" t="s">
        <v>26</v>
      </c>
      <c r="G11" s="19">
        <v>569000</v>
      </c>
      <c r="H11" s="19">
        <v>266720</v>
      </c>
      <c r="I11" s="20">
        <f t="shared" si="0"/>
        <v>46.87521968365553</v>
      </c>
      <c r="J11" s="19">
        <v>533443</v>
      </c>
      <c r="K11" s="19">
        <v>156361</v>
      </c>
      <c r="L11" s="68">
        <f t="shared" si="1"/>
        <v>412639</v>
      </c>
      <c r="M11" s="68">
        <v>306570</v>
      </c>
      <c r="N11" s="63">
        <f t="shared" si="2"/>
        <v>1.3459862347914016</v>
      </c>
      <c r="O11" s="21">
        <v>2426</v>
      </c>
      <c r="P11" s="22">
        <f t="shared" si="3"/>
        <v>170.09027205276175</v>
      </c>
      <c r="Q11" s="44" t="s">
        <v>2488</v>
      </c>
      <c r="R11" s="17" t="s">
        <v>28</v>
      </c>
      <c r="S11" s="19">
        <v>156361</v>
      </c>
      <c r="T11" s="17" t="s">
        <v>2489</v>
      </c>
      <c r="U11" s="17" t="s">
        <v>30</v>
      </c>
      <c r="V11" s="17">
        <v>48</v>
      </c>
      <c r="W11" s="23" t="s">
        <v>31</v>
      </c>
    </row>
    <row r="12" spans="1:23" x14ac:dyDescent="0.25">
      <c r="A12" s="16" t="s">
        <v>2498</v>
      </c>
      <c r="B12" s="17" t="s">
        <v>2499</v>
      </c>
      <c r="C12" s="18">
        <v>45352</v>
      </c>
      <c r="D12" s="19">
        <v>470000</v>
      </c>
      <c r="E12" s="17" t="s">
        <v>36</v>
      </c>
      <c r="F12" s="17" t="s">
        <v>26</v>
      </c>
      <c r="G12" s="19">
        <v>470000</v>
      </c>
      <c r="H12" s="19">
        <v>270670</v>
      </c>
      <c r="I12" s="20">
        <f t="shared" si="0"/>
        <v>57.589361702127661</v>
      </c>
      <c r="J12" s="19">
        <v>541335</v>
      </c>
      <c r="K12" s="19">
        <v>142698</v>
      </c>
      <c r="L12" s="68">
        <f t="shared" si="1"/>
        <v>327302</v>
      </c>
      <c r="M12" s="68">
        <v>324095</v>
      </c>
      <c r="N12" s="63">
        <f t="shared" si="2"/>
        <v>1.0098952467640661</v>
      </c>
      <c r="O12" s="21">
        <v>2704</v>
      </c>
      <c r="P12" s="22">
        <f t="shared" si="3"/>
        <v>121.04363905325444</v>
      </c>
      <c r="Q12" s="44" t="s">
        <v>2488</v>
      </c>
      <c r="R12" s="17" t="s">
        <v>28</v>
      </c>
      <c r="S12" s="19">
        <v>142698</v>
      </c>
      <c r="T12" s="17" t="s">
        <v>2489</v>
      </c>
      <c r="U12" s="17" t="s">
        <v>30</v>
      </c>
      <c r="V12" s="17">
        <v>45</v>
      </c>
      <c r="W12" s="23" t="s">
        <v>31</v>
      </c>
    </row>
    <row r="13" spans="1:23" x14ac:dyDescent="0.25">
      <c r="A13" s="16" t="s">
        <v>2500</v>
      </c>
      <c r="B13" s="17" t="s">
        <v>2501</v>
      </c>
      <c r="C13" s="18">
        <v>45485</v>
      </c>
      <c r="D13" s="19">
        <v>725000</v>
      </c>
      <c r="E13" s="17" t="s">
        <v>25</v>
      </c>
      <c r="F13" s="17" t="s">
        <v>26</v>
      </c>
      <c r="G13" s="19">
        <v>725000</v>
      </c>
      <c r="H13" s="19">
        <v>255930</v>
      </c>
      <c r="I13" s="20">
        <f t="shared" si="0"/>
        <v>35.300689655172413</v>
      </c>
      <c r="J13" s="19">
        <v>511865</v>
      </c>
      <c r="K13" s="19">
        <v>146673</v>
      </c>
      <c r="L13" s="68">
        <f t="shared" si="1"/>
        <v>578327</v>
      </c>
      <c r="M13" s="68">
        <v>296904</v>
      </c>
      <c r="N13" s="63">
        <f t="shared" si="2"/>
        <v>1.9478585670789212</v>
      </c>
      <c r="O13" s="21">
        <v>2496</v>
      </c>
      <c r="P13" s="22">
        <f t="shared" si="3"/>
        <v>231.70152243589743</v>
      </c>
      <c r="Q13" s="44" t="s">
        <v>2488</v>
      </c>
      <c r="R13" s="17" t="s">
        <v>28</v>
      </c>
      <c r="S13" s="19">
        <v>144975</v>
      </c>
      <c r="T13" s="17" t="s">
        <v>2489</v>
      </c>
      <c r="U13" s="17" t="s">
        <v>30</v>
      </c>
      <c r="V13" s="17">
        <v>47</v>
      </c>
      <c r="W13" s="23" t="s">
        <v>31</v>
      </c>
    </row>
    <row r="14" spans="1:23" ht="15.75" thickBot="1" x14ac:dyDescent="0.3">
      <c r="A14" s="38"/>
      <c r="B14" s="32"/>
      <c r="C14" s="33"/>
      <c r="D14" s="34"/>
      <c r="E14" s="32"/>
      <c r="F14" s="32"/>
      <c r="G14" s="34"/>
      <c r="H14" s="34"/>
      <c r="I14" s="35"/>
      <c r="J14" s="34"/>
      <c r="K14" s="34"/>
      <c r="L14" s="70">
        <f>SUM(L7:L13)</f>
        <v>3316232</v>
      </c>
      <c r="M14" s="70">
        <f>SUM(M7:M13)</f>
        <v>2806197</v>
      </c>
      <c r="N14" s="65">
        <f t="shared" si="2"/>
        <v>1.181753098588588</v>
      </c>
      <c r="O14" s="36"/>
      <c r="P14" s="37"/>
      <c r="Q14" s="46"/>
      <c r="R14" s="32"/>
      <c r="S14" s="34"/>
      <c r="T14" s="32"/>
      <c r="U14" s="32"/>
      <c r="V14" s="32"/>
      <c r="W14" s="39"/>
    </row>
    <row r="15" spans="1:23" ht="15.75" thickTop="1" x14ac:dyDescent="0.25">
      <c r="A15" s="16"/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23"/>
    </row>
    <row r="16" spans="1:23" x14ac:dyDescent="0.25">
      <c r="A16" s="16" t="s">
        <v>2502</v>
      </c>
      <c r="B16" s="17"/>
      <c r="C16" s="18"/>
      <c r="D16" s="19"/>
      <c r="E16" s="17"/>
      <c r="F16" s="17"/>
      <c r="G16" s="19"/>
      <c r="H16" s="19"/>
      <c r="I16" s="20"/>
      <c r="J16" s="19"/>
      <c r="K16" s="19"/>
      <c r="L16" s="68"/>
      <c r="M16" s="68"/>
      <c r="N16" s="63"/>
      <c r="O16" s="21"/>
      <c r="P16" s="22"/>
      <c r="Q16" s="44"/>
      <c r="R16" s="17"/>
      <c r="S16" s="19"/>
      <c r="T16" s="17"/>
      <c r="U16" s="17"/>
      <c r="V16" s="17"/>
      <c r="W16" s="23"/>
    </row>
    <row r="17" spans="1:23" x14ac:dyDescent="0.25">
      <c r="A17" s="16" t="s">
        <v>2503</v>
      </c>
      <c r="B17" s="17" t="s">
        <v>2504</v>
      </c>
      <c r="C17" s="18">
        <v>45065</v>
      </c>
      <c r="D17" s="19">
        <v>970000</v>
      </c>
      <c r="E17" s="17" t="s">
        <v>36</v>
      </c>
      <c r="F17" s="17" t="s">
        <v>26</v>
      </c>
      <c r="G17" s="19">
        <v>970000</v>
      </c>
      <c r="H17" s="19">
        <v>427280</v>
      </c>
      <c r="I17" s="20">
        <f>H17/G17*100</f>
        <v>44.049484536082474</v>
      </c>
      <c r="J17" s="19">
        <v>854568</v>
      </c>
      <c r="K17" s="19">
        <v>146143</v>
      </c>
      <c r="L17" s="68">
        <f>G17-K17</f>
        <v>823857</v>
      </c>
      <c r="M17" s="68">
        <v>544942</v>
      </c>
      <c r="N17" s="63">
        <f>L17/M17</f>
        <v>1.5118251116632595</v>
      </c>
      <c r="O17" s="21">
        <v>3088</v>
      </c>
      <c r="P17" s="22">
        <f>L17/O17</f>
        <v>266.79306994818654</v>
      </c>
      <c r="Q17" s="44" t="s">
        <v>2488</v>
      </c>
      <c r="R17" s="17" t="s">
        <v>97</v>
      </c>
      <c r="S17" s="19">
        <v>145377</v>
      </c>
      <c r="T17" s="17" t="s">
        <v>2489</v>
      </c>
      <c r="U17" s="17" t="s">
        <v>30</v>
      </c>
      <c r="V17" s="17">
        <v>51</v>
      </c>
      <c r="W17" s="23" t="s">
        <v>31</v>
      </c>
    </row>
    <row r="18" spans="1:23" ht="15.75" thickBot="1" x14ac:dyDescent="0.3">
      <c r="A18" s="38"/>
      <c r="B18" s="32"/>
      <c r="C18" s="33"/>
      <c r="D18" s="34"/>
      <c r="E18" s="32"/>
      <c r="F18" s="32"/>
      <c r="G18" s="34"/>
      <c r="H18" s="34"/>
      <c r="I18" s="35"/>
      <c r="J18" s="34"/>
      <c r="K18" s="34"/>
      <c r="L18" s="70">
        <f>SUM(L17)</f>
        <v>823857</v>
      </c>
      <c r="M18" s="70">
        <f>SUM(M17)</f>
        <v>544942</v>
      </c>
      <c r="N18" s="65">
        <f>L18/M18</f>
        <v>1.5118251116632595</v>
      </c>
      <c r="O18" s="36"/>
      <c r="P18" s="37"/>
      <c r="Q18" s="46"/>
      <c r="R18" s="32"/>
      <c r="S18" s="34"/>
      <c r="T18" s="32"/>
      <c r="U18" s="32"/>
      <c r="V18" s="32"/>
      <c r="W18" s="39"/>
    </row>
    <row r="19" spans="1:23" ht="15.75" thickTop="1" x14ac:dyDescent="0.25">
      <c r="A19" s="16"/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23"/>
    </row>
    <row r="20" spans="1:23" x14ac:dyDescent="0.25">
      <c r="A20" s="40" t="s">
        <v>2505</v>
      </c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23"/>
    </row>
    <row r="21" spans="1:23" x14ac:dyDescent="0.25">
      <c r="A21" s="16" t="s">
        <v>2506</v>
      </c>
      <c r="B21" s="17" t="s">
        <v>2507</v>
      </c>
      <c r="C21" s="18">
        <v>45449</v>
      </c>
      <c r="D21" s="19">
        <v>640000</v>
      </c>
      <c r="E21" s="17" t="s">
        <v>25</v>
      </c>
      <c r="F21" s="17" t="s">
        <v>26</v>
      </c>
      <c r="G21" s="19">
        <v>640000</v>
      </c>
      <c r="H21" s="19">
        <v>336310</v>
      </c>
      <c r="I21" s="20">
        <f>H21/G21*100</f>
        <v>52.548437499999999</v>
      </c>
      <c r="J21" s="19">
        <v>672610</v>
      </c>
      <c r="K21" s="19">
        <v>246676</v>
      </c>
      <c r="L21" s="68">
        <f>G21-K21</f>
        <v>393324</v>
      </c>
      <c r="M21" s="68">
        <v>387212</v>
      </c>
      <c r="N21" s="63">
        <f>L21/M21</f>
        <v>1.0157846347737156</v>
      </c>
      <c r="O21" s="21">
        <v>2794</v>
      </c>
      <c r="P21" s="22">
        <f>L21/O21</f>
        <v>140.77451682176093</v>
      </c>
      <c r="Q21" s="44" t="s">
        <v>2488</v>
      </c>
      <c r="R21" s="17" t="s">
        <v>85</v>
      </c>
      <c r="S21" s="19">
        <v>241671</v>
      </c>
      <c r="T21" s="17" t="s">
        <v>2489</v>
      </c>
      <c r="U21" s="17" t="s">
        <v>30</v>
      </c>
      <c r="V21" s="17">
        <v>53</v>
      </c>
      <c r="W21" s="23" t="s">
        <v>31</v>
      </c>
    </row>
    <row r="22" spans="1:23" x14ac:dyDescent="0.25">
      <c r="A22" s="16" t="s">
        <v>2508</v>
      </c>
      <c r="B22" s="17" t="s">
        <v>2509</v>
      </c>
      <c r="C22" s="18">
        <v>45160</v>
      </c>
      <c r="D22" s="19">
        <v>610000</v>
      </c>
      <c r="E22" s="17" t="s">
        <v>25</v>
      </c>
      <c r="F22" s="17" t="s">
        <v>26</v>
      </c>
      <c r="G22" s="19">
        <v>610000</v>
      </c>
      <c r="H22" s="19">
        <v>337350</v>
      </c>
      <c r="I22" s="20">
        <f>H22/G22*100</f>
        <v>55.303278688524593</v>
      </c>
      <c r="J22" s="19">
        <v>674707</v>
      </c>
      <c r="K22" s="19">
        <v>224682</v>
      </c>
      <c r="L22" s="68">
        <f>G22-K22</f>
        <v>385318</v>
      </c>
      <c r="M22" s="68">
        <v>409113</v>
      </c>
      <c r="N22" s="63">
        <f>L22/M22</f>
        <v>0.94183758521484284</v>
      </c>
      <c r="O22" s="21">
        <v>2780</v>
      </c>
      <c r="P22" s="22">
        <f>L22/O22</f>
        <v>138.60359712230215</v>
      </c>
      <c r="Q22" s="44" t="s">
        <v>2488</v>
      </c>
      <c r="R22" s="17" t="s">
        <v>85</v>
      </c>
      <c r="S22" s="19">
        <v>224682</v>
      </c>
      <c r="T22" s="17" t="s">
        <v>2489</v>
      </c>
      <c r="U22" s="17" t="s">
        <v>30</v>
      </c>
      <c r="V22" s="17">
        <v>55</v>
      </c>
      <c r="W22" s="23" t="s">
        <v>31</v>
      </c>
    </row>
    <row r="23" spans="1:23" x14ac:dyDescent="0.25">
      <c r="A23" s="16" t="s">
        <v>2510</v>
      </c>
      <c r="B23" s="17" t="s">
        <v>2511</v>
      </c>
      <c r="C23" s="18">
        <v>45566</v>
      </c>
      <c r="D23" s="19">
        <v>750500</v>
      </c>
      <c r="E23" s="17" t="s">
        <v>25</v>
      </c>
      <c r="F23" s="17" t="s">
        <v>26</v>
      </c>
      <c r="G23" s="19">
        <v>750500</v>
      </c>
      <c r="H23" s="19">
        <v>355720</v>
      </c>
      <c r="I23" s="20">
        <f>H23/G23*100</f>
        <v>47.397734843437703</v>
      </c>
      <c r="J23" s="19">
        <v>711433</v>
      </c>
      <c r="K23" s="19">
        <v>230877</v>
      </c>
      <c r="L23" s="68">
        <f>G23-K23</f>
        <v>519623</v>
      </c>
      <c r="M23" s="68">
        <v>436869</v>
      </c>
      <c r="N23" s="63">
        <f>L23/M23</f>
        <v>1.189425205267483</v>
      </c>
      <c r="O23" s="21">
        <v>2878</v>
      </c>
      <c r="P23" s="22">
        <f>L23/O23</f>
        <v>180.55003474635163</v>
      </c>
      <c r="Q23" s="44" t="s">
        <v>2488</v>
      </c>
      <c r="R23" s="17" t="s">
        <v>85</v>
      </c>
      <c r="S23" s="19">
        <v>225467</v>
      </c>
      <c r="T23" s="17" t="s">
        <v>2489</v>
      </c>
      <c r="U23" s="17" t="s">
        <v>30</v>
      </c>
      <c r="V23" s="17">
        <v>56</v>
      </c>
      <c r="W23" s="23" t="s">
        <v>31</v>
      </c>
    </row>
    <row r="24" spans="1:23" x14ac:dyDescent="0.25">
      <c r="A24" s="16" t="s">
        <v>2512</v>
      </c>
      <c r="B24" s="17" t="s">
        <v>2513</v>
      </c>
      <c r="C24" s="18">
        <v>45440</v>
      </c>
      <c r="D24" s="19">
        <v>711000</v>
      </c>
      <c r="E24" s="17" t="s">
        <v>36</v>
      </c>
      <c r="F24" s="17" t="s">
        <v>26</v>
      </c>
      <c r="G24" s="19">
        <v>711000</v>
      </c>
      <c r="H24" s="19">
        <v>333190</v>
      </c>
      <c r="I24" s="20">
        <f>H24/G24*100</f>
        <v>46.862165963431785</v>
      </c>
      <c r="J24" s="19">
        <v>666371</v>
      </c>
      <c r="K24" s="19">
        <v>225467</v>
      </c>
      <c r="L24" s="68">
        <f>G24-K24</f>
        <v>485533</v>
      </c>
      <c r="M24" s="68">
        <v>400821</v>
      </c>
      <c r="N24" s="63">
        <f>L24/M24</f>
        <v>1.2113462119000751</v>
      </c>
      <c r="O24" s="21">
        <v>2621</v>
      </c>
      <c r="P24" s="22">
        <f>L24/O24</f>
        <v>185.24723388019839</v>
      </c>
      <c r="Q24" s="44" t="s">
        <v>2488</v>
      </c>
      <c r="R24" s="17" t="s">
        <v>85</v>
      </c>
      <c r="S24" s="19">
        <v>225467</v>
      </c>
      <c r="T24" s="17" t="s">
        <v>2489</v>
      </c>
      <c r="U24" s="17" t="s">
        <v>30</v>
      </c>
      <c r="V24" s="17">
        <v>51</v>
      </c>
      <c r="W24" s="23" t="s">
        <v>31</v>
      </c>
    </row>
    <row r="25" spans="1:23" ht="15.75" thickBot="1" x14ac:dyDescent="0.3">
      <c r="A25" s="24"/>
      <c r="B25" s="25"/>
      <c r="C25" s="26"/>
      <c r="D25" s="27"/>
      <c r="E25" s="25"/>
      <c r="F25" s="25"/>
      <c r="G25" s="27"/>
      <c r="H25" s="27"/>
      <c r="I25" s="28"/>
      <c r="J25" s="27"/>
      <c r="K25" s="27"/>
      <c r="L25" s="69">
        <f>SUM(L21:L24)</f>
        <v>1783798</v>
      </c>
      <c r="M25" s="69">
        <f>SUM(M21:M24)</f>
        <v>1634015</v>
      </c>
      <c r="N25" s="64">
        <f>L25/M25</f>
        <v>1.0916656211846281</v>
      </c>
      <c r="O25" s="29"/>
      <c r="P25" s="30"/>
      <c r="Q25" s="45"/>
      <c r="R25" s="25"/>
      <c r="S25" s="27"/>
      <c r="T25" s="25"/>
      <c r="U25" s="25"/>
      <c r="V25" s="25"/>
      <c r="W25" s="31"/>
    </row>
    <row r="26" spans="1:23" x14ac:dyDescent="0.25">
      <c r="A26" s="17"/>
      <c r="B26" s="17"/>
      <c r="C26" s="18"/>
      <c r="D26" s="19"/>
      <c r="E26" s="17"/>
      <c r="F26" s="17"/>
      <c r="G26" s="19"/>
      <c r="H26" s="19"/>
      <c r="I26" s="20"/>
      <c r="J26" s="19"/>
      <c r="K26" s="19"/>
      <c r="L26" s="68"/>
      <c r="M26" s="68"/>
      <c r="N26" s="63"/>
      <c r="O26" s="21"/>
      <c r="P26" s="22"/>
      <c r="Q26" s="44"/>
      <c r="R26" s="17"/>
      <c r="S26" s="19"/>
      <c r="T26" s="17"/>
      <c r="U26" s="17"/>
      <c r="V26" s="17"/>
      <c r="W26" s="17"/>
    </row>
    <row r="27" spans="1:23" ht="15.75" thickBot="1" x14ac:dyDescent="0.3">
      <c r="A27" s="17" t="s">
        <v>2514</v>
      </c>
      <c r="B27" s="17"/>
      <c r="C27" s="18"/>
      <c r="D27" s="19"/>
      <c r="E27" s="17"/>
      <c r="F27" s="17"/>
      <c r="G27" s="19"/>
      <c r="H27" s="19"/>
      <c r="I27" s="20"/>
      <c r="J27" s="19"/>
      <c r="K27" s="19"/>
      <c r="L27" s="68"/>
      <c r="M27" s="68"/>
      <c r="N27" s="63"/>
      <c r="O27" s="21"/>
      <c r="P27" s="22"/>
      <c r="Q27" s="44"/>
      <c r="R27" s="17"/>
      <c r="S27" s="19"/>
      <c r="T27" s="17"/>
      <c r="U27" s="17"/>
      <c r="V27" s="17"/>
      <c r="W27" s="17"/>
    </row>
    <row r="28" spans="1:23" x14ac:dyDescent="0.25">
      <c r="A28" s="8" t="s">
        <v>2515</v>
      </c>
      <c r="B28" s="9" t="s">
        <v>2516</v>
      </c>
      <c r="C28" s="10">
        <v>45168</v>
      </c>
      <c r="D28" s="11">
        <v>540000</v>
      </c>
      <c r="E28" s="9" t="s">
        <v>36</v>
      </c>
      <c r="F28" s="9" t="s">
        <v>26</v>
      </c>
      <c r="G28" s="11">
        <v>540000</v>
      </c>
      <c r="H28" s="11">
        <v>269570</v>
      </c>
      <c r="I28" s="12">
        <f>H28/G28*100</f>
        <v>49.920370370370371</v>
      </c>
      <c r="J28" s="11">
        <v>539147</v>
      </c>
      <c r="K28" s="11">
        <v>145490</v>
      </c>
      <c r="L28" s="67">
        <f>G28-K28</f>
        <v>394510</v>
      </c>
      <c r="M28" s="67">
        <v>374911</v>
      </c>
      <c r="N28" s="62">
        <f>L28/M28</f>
        <v>1.0522764069339123</v>
      </c>
      <c r="O28" s="13">
        <v>2170</v>
      </c>
      <c r="P28" s="14">
        <f>L28/O28</f>
        <v>181.80184331797236</v>
      </c>
      <c r="Q28" s="43" t="s">
        <v>2517</v>
      </c>
      <c r="R28" s="9" t="s">
        <v>97</v>
      </c>
      <c r="S28" s="11">
        <v>145490</v>
      </c>
      <c r="T28" s="9" t="s">
        <v>2518</v>
      </c>
      <c r="U28" s="9" t="s">
        <v>30</v>
      </c>
      <c r="V28" s="9">
        <v>57</v>
      </c>
      <c r="W28" s="15" t="s">
        <v>31</v>
      </c>
    </row>
    <row r="29" spans="1:23" x14ac:dyDescent="0.25">
      <c r="A29" s="16" t="s">
        <v>2519</v>
      </c>
      <c r="B29" s="17" t="s">
        <v>2520</v>
      </c>
      <c r="C29" s="18">
        <v>45184</v>
      </c>
      <c r="D29" s="19">
        <v>500000</v>
      </c>
      <c r="E29" s="17" t="s">
        <v>36</v>
      </c>
      <c r="F29" s="17" t="s">
        <v>26</v>
      </c>
      <c r="G29" s="19">
        <v>500000</v>
      </c>
      <c r="H29" s="19">
        <v>248150</v>
      </c>
      <c r="I29" s="20">
        <f>H29/G29*100</f>
        <v>49.63</v>
      </c>
      <c r="J29" s="19">
        <v>496304</v>
      </c>
      <c r="K29" s="19">
        <v>150827</v>
      </c>
      <c r="L29" s="68">
        <f>G29-K29</f>
        <v>349173</v>
      </c>
      <c r="M29" s="68">
        <v>329025</v>
      </c>
      <c r="N29" s="63">
        <f>L29/M29</f>
        <v>1.0612354684294507</v>
      </c>
      <c r="O29" s="21">
        <v>1993</v>
      </c>
      <c r="P29" s="22">
        <f>L29/O29</f>
        <v>175.19969894631208</v>
      </c>
      <c r="Q29" s="44" t="s">
        <v>2517</v>
      </c>
      <c r="R29" s="17" t="s">
        <v>97</v>
      </c>
      <c r="S29" s="19">
        <v>150827</v>
      </c>
      <c r="T29" s="17" t="s">
        <v>2518</v>
      </c>
      <c r="U29" s="17" t="s">
        <v>30</v>
      </c>
      <c r="V29" s="17">
        <v>49</v>
      </c>
      <c r="W29" s="23" t="s">
        <v>31</v>
      </c>
    </row>
    <row r="30" spans="1:23" ht="15.75" thickBot="1" x14ac:dyDescent="0.3">
      <c r="A30" s="24"/>
      <c r="B30" s="25"/>
      <c r="C30" s="26"/>
      <c r="D30" s="27"/>
      <c r="E30" s="25"/>
      <c r="F30" s="25"/>
      <c r="G30" s="27"/>
      <c r="H30" s="27"/>
      <c r="I30" s="28"/>
      <c r="J30" s="27"/>
      <c r="K30" s="27"/>
      <c r="L30" s="69">
        <f>SUM(L28:L29)</f>
        <v>743683</v>
      </c>
      <c r="M30" s="69">
        <f>SUM(M28:M29)</f>
        <v>703936</v>
      </c>
      <c r="N30" s="64">
        <f>L30/M30</f>
        <v>1.0564639399036275</v>
      </c>
      <c r="O30" s="29"/>
      <c r="P30" s="30"/>
      <c r="Q30" s="45"/>
      <c r="R30" s="25"/>
      <c r="S30" s="27"/>
      <c r="T30" s="25"/>
      <c r="U30" s="25"/>
      <c r="V30" s="25"/>
      <c r="W30" s="31"/>
    </row>
    <row r="31" spans="1:23" x14ac:dyDescent="0.25">
      <c r="A31" s="17"/>
      <c r="B31" s="17"/>
      <c r="C31" s="18"/>
      <c r="D31" s="19"/>
      <c r="E31" s="17"/>
      <c r="F31" s="17"/>
      <c r="G31" s="19"/>
      <c r="H31" s="19"/>
      <c r="I31" s="20"/>
      <c r="J31" s="19"/>
      <c r="K31" s="19"/>
      <c r="L31" s="68"/>
      <c r="M31" s="68"/>
      <c r="N31" s="63"/>
      <c r="O31" s="21"/>
      <c r="P31" s="22"/>
      <c r="Q31" s="44"/>
      <c r="R31" s="17"/>
      <c r="S31" s="19"/>
      <c r="T31" s="17"/>
      <c r="U31" s="17"/>
      <c r="V31" s="17"/>
      <c r="W31" s="17"/>
    </row>
    <row r="32" spans="1:23" x14ac:dyDescent="0.25">
      <c r="A32" s="17"/>
      <c r="B32" s="17"/>
      <c r="C32" s="18"/>
      <c r="D32" s="19"/>
      <c r="E32" s="17"/>
      <c r="F32" s="17"/>
      <c r="G32" s="19"/>
      <c r="H32" s="19"/>
      <c r="I32" s="20"/>
      <c r="J32" s="19"/>
      <c r="K32" s="19"/>
      <c r="L32" s="68"/>
      <c r="M32" s="68"/>
      <c r="N32" s="63"/>
      <c r="O32" s="21"/>
      <c r="P32" s="22"/>
      <c r="Q32" s="44"/>
      <c r="R32" s="17"/>
      <c r="S32" s="19"/>
      <c r="T32" s="17"/>
      <c r="U32" s="17"/>
      <c r="V32" s="17"/>
      <c r="W32" s="17"/>
    </row>
    <row r="33" spans="1:23" ht="15.75" thickBot="1" x14ac:dyDescent="0.3">
      <c r="A33" s="17" t="s">
        <v>2521</v>
      </c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17"/>
    </row>
    <row r="34" spans="1:23" x14ac:dyDescent="0.25">
      <c r="A34" s="8" t="s">
        <v>2522</v>
      </c>
      <c r="B34" s="9" t="s">
        <v>2523</v>
      </c>
      <c r="C34" s="10">
        <v>45692</v>
      </c>
      <c r="D34" s="11">
        <v>401000</v>
      </c>
      <c r="E34" s="9" t="s">
        <v>36</v>
      </c>
      <c r="F34" s="9" t="s">
        <v>26</v>
      </c>
      <c r="G34" s="11">
        <v>401000</v>
      </c>
      <c r="H34" s="11">
        <v>211230</v>
      </c>
      <c r="I34" s="12">
        <f>H34/G34*100</f>
        <v>52.675810473815467</v>
      </c>
      <c r="J34" s="11">
        <v>422461</v>
      </c>
      <c r="K34" s="11">
        <v>117206</v>
      </c>
      <c r="L34" s="67">
        <f>G34-K34</f>
        <v>283794</v>
      </c>
      <c r="M34" s="67">
        <v>123585</v>
      </c>
      <c r="N34" s="62">
        <f>L34/M34</f>
        <v>2.2963466440101956</v>
      </c>
      <c r="O34" s="13">
        <v>1975</v>
      </c>
      <c r="P34" s="14">
        <f>L34/O34</f>
        <v>143.69316455696202</v>
      </c>
      <c r="Q34" s="43" t="s">
        <v>2524</v>
      </c>
      <c r="R34" s="9" t="s">
        <v>97</v>
      </c>
      <c r="S34" s="11">
        <v>117206</v>
      </c>
      <c r="T34" s="9" t="s">
        <v>2518</v>
      </c>
      <c r="U34" s="9" t="s">
        <v>30</v>
      </c>
      <c r="V34" s="9">
        <v>36</v>
      </c>
      <c r="W34" s="15" t="s">
        <v>31</v>
      </c>
    </row>
    <row r="35" spans="1:23" x14ac:dyDescent="0.25">
      <c r="A35" s="16" t="s">
        <v>2525</v>
      </c>
      <c r="B35" s="17" t="s">
        <v>2526</v>
      </c>
      <c r="C35" s="18">
        <v>45156</v>
      </c>
      <c r="D35" s="19">
        <v>540000</v>
      </c>
      <c r="E35" s="17" t="s">
        <v>25</v>
      </c>
      <c r="F35" s="17" t="s">
        <v>26</v>
      </c>
      <c r="G35" s="19">
        <v>540000</v>
      </c>
      <c r="H35" s="19">
        <v>256580</v>
      </c>
      <c r="I35" s="20">
        <f>H35/G35*100</f>
        <v>47.514814814814812</v>
      </c>
      <c r="J35" s="19">
        <v>513156</v>
      </c>
      <c r="K35" s="19">
        <v>147342</v>
      </c>
      <c r="L35" s="68">
        <f>G35-K35</f>
        <v>392658</v>
      </c>
      <c r="M35" s="68">
        <v>148102</v>
      </c>
      <c r="N35" s="63">
        <f>L35/M35</f>
        <v>2.6512673697856881</v>
      </c>
      <c r="O35" s="21">
        <v>2090</v>
      </c>
      <c r="P35" s="22">
        <f>L35/O35</f>
        <v>187.87464114832537</v>
      </c>
      <c r="Q35" s="44" t="s">
        <v>2524</v>
      </c>
      <c r="R35" s="17" t="s">
        <v>97</v>
      </c>
      <c r="S35" s="19">
        <v>147342</v>
      </c>
      <c r="T35" s="17" t="s">
        <v>2518</v>
      </c>
      <c r="U35" s="17" t="s">
        <v>30</v>
      </c>
      <c r="V35" s="17">
        <v>43</v>
      </c>
      <c r="W35" s="23" t="s">
        <v>31</v>
      </c>
    </row>
    <row r="36" spans="1:23" x14ac:dyDescent="0.25">
      <c r="A36" s="16" t="s">
        <v>2527</v>
      </c>
      <c r="B36" s="17" t="s">
        <v>2528</v>
      </c>
      <c r="C36" s="18">
        <v>45183</v>
      </c>
      <c r="D36" s="19">
        <v>600000</v>
      </c>
      <c r="E36" s="17" t="s">
        <v>36</v>
      </c>
      <c r="F36" s="17" t="s">
        <v>26</v>
      </c>
      <c r="G36" s="19">
        <v>600000</v>
      </c>
      <c r="H36" s="19">
        <v>348430</v>
      </c>
      <c r="I36" s="20">
        <f>H36/G36*100</f>
        <v>58.071666666666665</v>
      </c>
      <c r="J36" s="19">
        <v>696860</v>
      </c>
      <c r="K36" s="19">
        <v>169043</v>
      </c>
      <c r="L36" s="68">
        <f>G36-K36</f>
        <v>430957</v>
      </c>
      <c r="M36" s="68">
        <v>213691</v>
      </c>
      <c r="N36" s="63">
        <f>L36/M36</f>
        <v>2.0167297640050355</v>
      </c>
      <c r="O36" s="21">
        <v>3105</v>
      </c>
      <c r="P36" s="22">
        <f>L36/O36</f>
        <v>138.79452495974235</v>
      </c>
      <c r="Q36" s="44" t="s">
        <v>2524</v>
      </c>
      <c r="R36" s="17" t="s">
        <v>97</v>
      </c>
      <c r="S36" s="19">
        <v>160301</v>
      </c>
      <c r="T36" s="17" t="s">
        <v>2518</v>
      </c>
      <c r="U36" s="17" t="s">
        <v>30</v>
      </c>
      <c r="V36" s="17">
        <v>45</v>
      </c>
      <c r="W36" s="23" t="s">
        <v>31</v>
      </c>
    </row>
    <row r="37" spans="1:23" ht="15.75" thickBot="1" x14ac:dyDescent="0.3">
      <c r="A37" s="24"/>
      <c r="B37" s="25"/>
      <c r="C37" s="26"/>
      <c r="D37" s="27"/>
      <c r="E37" s="25"/>
      <c r="F37" s="25"/>
      <c r="G37" s="27"/>
      <c r="H37" s="27"/>
      <c r="I37" s="28"/>
      <c r="J37" s="27"/>
      <c r="K37" s="27"/>
      <c r="L37" s="69">
        <f>SUM(L34:L36)</f>
        <v>1107409</v>
      </c>
      <c r="M37" s="69">
        <f>SUM(M34:M36)</f>
        <v>485378</v>
      </c>
      <c r="N37" s="64">
        <f>L37/M37</f>
        <v>2.2815393363522865</v>
      </c>
      <c r="O37" s="29"/>
      <c r="P37" s="30"/>
      <c r="Q37" s="45"/>
      <c r="R37" s="25"/>
      <c r="S37" s="27"/>
      <c r="T37" s="25"/>
      <c r="U37" s="25"/>
      <c r="V37" s="25"/>
      <c r="W37" s="31"/>
    </row>
    <row r="38" spans="1:23" x14ac:dyDescent="0.25">
      <c r="A38" s="17"/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/>
      <c r="M38" s="68"/>
      <c r="N38" s="63"/>
      <c r="O38" s="21"/>
      <c r="P38" s="22"/>
      <c r="Q38" s="44"/>
      <c r="R38" s="17"/>
      <c r="S38" s="19"/>
      <c r="T38" s="17"/>
      <c r="U38" s="17"/>
      <c r="V38" s="17"/>
      <c r="W38" s="17"/>
    </row>
    <row r="39" spans="1:23" ht="15.75" thickBot="1" x14ac:dyDescent="0.3">
      <c r="A39" s="17" t="s">
        <v>2529</v>
      </c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x14ac:dyDescent="0.25">
      <c r="A40" s="8" t="s">
        <v>2530</v>
      </c>
      <c r="B40" s="9" t="s">
        <v>2531</v>
      </c>
      <c r="C40" s="10">
        <v>45106</v>
      </c>
      <c r="D40" s="11">
        <v>1350000</v>
      </c>
      <c r="E40" s="9" t="s">
        <v>25</v>
      </c>
      <c r="F40" s="9" t="s">
        <v>26</v>
      </c>
      <c r="G40" s="11">
        <v>1350000</v>
      </c>
      <c r="H40" s="11">
        <v>676030</v>
      </c>
      <c r="I40" s="12">
        <f>H40/G40*100</f>
        <v>50.076296296296299</v>
      </c>
      <c r="J40" s="11">
        <v>1352058</v>
      </c>
      <c r="K40" s="11">
        <v>320899</v>
      </c>
      <c r="L40" s="67">
        <f>G40-K40</f>
        <v>1029101</v>
      </c>
      <c r="M40" s="67">
        <v>652632</v>
      </c>
      <c r="N40" s="62">
        <f>L40/M40</f>
        <v>1.5768472891307812</v>
      </c>
      <c r="O40" s="13">
        <v>3635</v>
      </c>
      <c r="P40" s="14">
        <f>L40/O40</f>
        <v>283.10894085281979</v>
      </c>
      <c r="Q40" s="43" t="s">
        <v>2532</v>
      </c>
      <c r="R40" s="9" t="s">
        <v>97</v>
      </c>
      <c r="S40" s="11">
        <v>316529</v>
      </c>
      <c r="T40" s="9" t="s">
        <v>2533</v>
      </c>
      <c r="U40" s="9" t="s">
        <v>30</v>
      </c>
      <c r="V40" s="9">
        <v>50</v>
      </c>
      <c r="W40" s="15" t="s">
        <v>31</v>
      </c>
    </row>
    <row r="41" spans="1:23" ht="15.75" thickBot="1" x14ac:dyDescent="0.3">
      <c r="A41" s="24"/>
      <c r="B41" s="25"/>
      <c r="C41" s="26"/>
      <c r="D41" s="27"/>
      <c r="E41" s="25"/>
      <c r="F41" s="25"/>
      <c r="G41" s="27"/>
      <c r="H41" s="27"/>
      <c r="I41" s="28"/>
      <c r="J41" s="27"/>
      <c r="K41" s="27"/>
      <c r="L41" s="69">
        <f>SUM(L40)</f>
        <v>1029101</v>
      </c>
      <c r="M41" s="69">
        <f>SUM(M40)</f>
        <v>652632</v>
      </c>
      <c r="N41" s="64">
        <f>L41/M41</f>
        <v>1.5768472891307812</v>
      </c>
      <c r="O41" s="29"/>
      <c r="P41" s="30"/>
      <c r="Q41" s="45"/>
      <c r="R41" s="25"/>
      <c r="S41" s="27"/>
      <c r="T41" s="25"/>
      <c r="U41" s="25"/>
      <c r="V41" s="25"/>
      <c r="W41" s="31"/>
    </row>
    <row r="42" spans="1:23" ht="15.75" thickBot="1" x14ac:dyDescent="0.3">
      <c r="A42" s="17"/>
      <c r="B42" s="17"/>
      <c r="C42" s="18"/>
      <c r="D42" s="19"/>
      <c r="E42" s="17"/>
      <c r="F42" s="17"/>
      <c r="G42" s="19"/>
      <c r="H42" s="19"/>
      <c r="I42" s="20"/>
      <c r="J42" s="19"/>
      <c r="K42" s="19"/>
      <c r="L42" s="68"/>
      <c r="M42" s="68"/>
      <c r="N42" s="63"/>
      <c r="O42" s="21"/>
      <c r="P42" s="22"/>
      <c r="Q42" s="44"/>
      <c r="R42" s="17"/>
      <c r="S42" s="19"/>
      <c r="T42" s="17"/>
      <c r="U42" s="17"/>
      <c r="V42" s="17"/>
      <c r="W42" s="17"/>
    </row>
    <row r="43" spans="1:23" x14ac:dyDescent="0.25">
      <c r="A43" s="8" t="s">
        <v>2534</v>
      </c>
      <c r="B43" s="9"/>
      <c r="C43" s="10"/>
      <c r="D43" s="11"/>
      <c r="E43" s="9"/>
      <c r="F43" s="9"/>
      <c r="G43" s="11"/>
      <c r="H43" s="11"/>
      <c r="I43" s="12"/>
      <c r="J43" s="11"/>
      <c r="K43" s="11"/>
      <c r="L43" s="67"/>
      <c r="M43" s="67"/>
      <c r="N43" s="62"/>
      <c r="O43" s="13"/>
      <c r="P43" s="14"/>
      <c r="Q43" s="43"/>
      <c r="R43" s="9"/>
      <c r="S43" s="11"/>
      <c r="T43" s="9"/>
      <c r="U43" s="9"/>
      <c r="V43" s="9"/>
      <c r="W43" s="15"/>
    </row>
    <row r="44" spans="1:23" ht="15.75" thickBot="1" x14ac:dyDescent="0.3">
      <c r="A44" s="47"/>
      <c r="B44" s="48"/>
      <c r="C44" s="49"/>
      <c r="D44" s="50"/>
      <c r="E44" s="48"/>
      <c r="F44" s="48"/>
      <c r="G44" s="50"/>
      <c r="H44" s="50"/>
      <c r="I44" s="51"/>
      <c r="J44" s="50"/>
      <c r="K44" s="50"/>
      <c r="L44" s="71"/>
      <c r="M44" s="71"/>
      <c r="N44" s="66"/>
      <c r="O44" s="52"/>
      <c r="P44" s="53"/>
      <c r="Q44" s="54"/>
      <c r="R44" s="48"/>
      <c r="S44" s="50"/>
      <c r="T44" s="48"/>
      <c r="U44" s="48"/>
      <c r="V44" s="48"/>
      <c r="W44" s="55"/>
    </row>
    <row r="45" spans="1:23" x14ac:dyDescent="0.25">
      <c r="A45" s="17"/>
      <c r="B45" s="17"/>
      <c r="C45" s="18"/>
      <c r="D45" s="19"/>
      <c r="E45" s="17"/>
      <c r="F45" s="17"/>
      <c r="G45" s="19"/>
      <c r="H45" s="19"/>
      <c r="I45" s="20"/>
      <c r="J45" s="19"/>
      <c r="K45" s="19"/>
      <c r="L45" s="68"/>
      <c r="M45" s="68"/>
      <c r="N45" s="63"/>
      <c r="O45" s="21"/>
      <c r="P45" s="22"/>
      <c r="Q45" s="44"/>
      <c r="R45" s="17"/>
      <c r="S45" s="19"/>
      <c r="T45" s="17"/>
      <c r="U45" s="17"/>
      <c r="V45" s="17"/>
      <c r="W45" s="17"/>
    </row>
    <row r="46" spans="1:23" ht="15.75" thickBot="1" x14ac:dyDescent="0.3">
      <c r="A46" s="17" t="s">
        <v>2535</v>
      </c>
      <c r="B46" s="17"/>
      <c r="C46" s="18"/>
      <c r="D46" s="19"/>
      <c r="E46" s="17"/>
      <c r="F46" s="17"/>
      <c r="G46" s="19"/>
      <c r="H46" s="19"/>
      <c r="I46" s="20"/>
      <c r="J46" s="19"/>
      <c r="K46" s="19"/>
      <c r="L46" s="68"/>
      <c r="M46" s="68"/>
      <c r="N46" s="63"/>
      <c r="O46" s="21"/>
      <c r="P46" s="22"/>
      <c r="Q46" s="44"/>
      <c r="R46" s="17"/>
      <c r="S46" s="19"/>
      <c r="T46" s="17"/>
      <c r="U46" s="17"/>
      <c r="V46" s="17"/>
      <c r="W46" s="17"/>
    </row>
    <row r="47" spans="1:23" x14ac:dyDescent="0.25">
      <c r="A47" s="8" t="s">
        <v>2536</v>
      </c>
      <c r="B47" s="9" t="s">
        <v>2537</v>
      </c>
      <c r="C47" s="10">
        <v>45351</v>
      </c>
      <c r="D47" s="11">
        <v>679000</v>
      </c>
      <c r="E47" s="9" t="s">
        <v>36</v>
      </c>
      <c r="F47" s="9" t="s">
        <v>26</v>
      </c>
      <c r="G47" s="11">
        <v>679000</v>
      </c>
      <c r="H47" s="11">
        <v>361710</v>
      </c>
      <c r="I47" s="12">
        <f>H47/G47*100</f>
        <v>53.270986745213541</v>
      </c>
      <c r="J47" s="11">
        <v>723422</v>
      </c>
      <c r="K47" s="11">
        <v>166048</v>
      </c>
      <c r="L47" s="67">
        <f>G47-K47</f>
        <v>512952</v>
      </c>
      <c r="M47" s="67">
        <v>348358</v>
      </c>
      <c r="N47" s="62">
        <f>L47/M47</f>
        <v>1.472485202004834</v>
      </c>
      <c r="O47" s="13">
        <v>2653</v>
      </c>
      <c r="P47" s="14">
        <f>L47/O47</f>
        <v>193.34790802864683</v>
      </c>
      <c r="Q47" s="43" t="s">
        <v>2538</v>
      </c>
      <c r="R47" s="9" t="s">
        <v>28</v>
      </c>
      <c r="S47" s="11">
        <v>161341</v>
      </c>
      <c r="T47" s="9" t="s">
        <v>2539</v>
      </c>
      <c r="U47" s="9" t="s">
        <v>30</v>
      </c>
      <c r="V47" s="9">
        <v>47</v>
      </c>
      <c r="W47" s="15" t="s">
        <v>31</v>
      </c>
    </row>
    <row r="48" spans="1:23" ht="15.75" thickBot="1" x14ac:dyDescent="0.3">
      <c r="A48" s="38"/>
      <c r="B48" s="32"/>
      <c r="C48" s="33"/>
      <c r="D48" s="34"/>
      <c r="E48" s="32"/>
      <c r="F48" s="32"/>
      <c r="G48" s="34"/>
      <c r="H48" s="34"/>
      <c r="I48" s="35"/>
      <c r="J48" s="34"/>
      <c r="K48" s="34"/>
      <c r="L48" s="70">
        <f>SUM(L47)</f>
        <v>512952</v>
      </c>
      <c r="M48" s="70">
        <f>SUM(M47)</f>
        <v>348358</v>
      </c>
      <c r="N48" s="65">
        <f>L48/M48</f>
        <v>1.472485202004834</v>
      </c>
      <c r="O48" s="36"/>
      <c r="P48" s="37"/>
      <c r="Q48" s="46"/>
      <c r="R48" s="32"/>
      <c r="S48" s="34"/>
      <c r="T48" s="32"/>
      <c r="U48" s="32"/>
      <c r="V48" s="32"/>
      <c r="W48" s="39"/>
    </row>
    <row r="49" spans="1:23" ht="15.75" thickTop="1" x14ac:dyDescent="0.25">
      <c r="A49" s="16"/>
      <c r="B49" s="17"/>
      <c r="C49" s="18"/>
      <c r="D49" s="19"/>
      <c r="E49" s="17"/>
      <c r="F49" s="17"/>
      <c r="G49" s="19"/>
      <c r="H49" s="19"/>
      <c r="I49" s="20"/>
      <c r="J49" s="19"/>
      <c r="K49" s="19"/>
      <c r="L49" s="68"/>
      <c r="M49" s="68"/>
      <c r="N49" s="63"/>
      <c r="O49" s="21"/>
      <c r="P49" s="22"/>
      <c r="Q49" s="44"/>
      <c r="R49" s="17"/>
      <c r="S49" s="19"/>
      <c r="T49" s="17"/>
      <c r="U49" s="17"/>
      <c r="V49" s="17"/>
      <c r="W49" s="23"/>
    </row>
    <row r="50" spans="1:23" x14ac:dyDescent="0.25">
      <c r="A50" s="16" t="s">
        <v>2540</v>
      </c>
      <c r="B50" s="17"/>
      <c r="C50" s="18"/>
      <c r="D50" s="19"/>
      <c r="E50" s="17"/>
      <c r="F50" s="17"/>
      <c r="G50" s="19"/>
      <c r="H50" s="19"/>
      <c r="I50" s="20"/>
      <c r="J50" s="19"/>
      <c r="K50" s="19"/>
      <c r="L50" s="68"/>
      <c r="M50" s="68"/>
      <c r="N50" s="63"/>
      <c r="O50" s="21"/>
      <c r="P50" s="22"/>
      <c r="Q50" s="44"/>
      <c r="R50" s="17"/>
      <c r="S50" s="19"/>
      <c r="T50" s="17"/>
      <c r="U50" s="17"/>
      <c r="V50" s="17"/>
      <c r="W50" s="23"/>
    </row>
    <row r="51" spans="1:23" x14ac:dyDescent="0.25">
      <c r="A51" s="16" t="s">
        <v>2541</v>
      </c>
      <c r="B51" s="17" t="s">
        <v>2542</v>
      </c>
      <c r="C51" s="18">
        <v>45716</v>
      </c>
      <c r="D51" s="19">
        <v>685000</v>
      </c>
      <c r="E51" s="17" t="s">
        <v>25</v>
      </c>
      <c r="F51" s="17" t="s">
        <v>26</v>
      </c>
      <c r="G51" s="19">
        <v>685000</v>
      </c>
      <c r="H51" s="19">
        <v>298130</v>
      </c>
      <c r="I51" s="20">
        <f>H51/G51*100</f>
        <v>43.52262773722628</v>
      </c>
      <c r="J51" s="19">
        <v>596252</v>
      </c>
      <c r="K51" s="19">
        <v>177518</v>
      </c>
      <c r="L51" s="68">
        <f>G51-K51</f>
        <v>507482</v>
      </c>
      <c r="M51" s="68">
        <v>294883</v>
      </c>
      <c r="N51" s="63">
        <f>L51/M51</f>
        <v>1.7209605165438495</v>
      </c>
      <c r="O51" s="21">
        <v>1940</v>
      </c>
      <c r="P51" s="22">
        <f>L51/O51</f>
        <v>261.58865979381443</v>
      </c>
      <c r="Q51" s="44" t="s">
        <v>2538</v>
      </c>
      <c r="R51" s="17" t="s">
        <v>97</v>
      </c>
      <c r="S51" s="19">
        <v>177518</v>
      </c>
      <c r="T51" s="17" t="s">
        <v>2539</v>
      </c>
      <c r="U51" s="17" t="s">
        <v>30</v>
      </c>
      <c r="V51" s="17">
        <v>49</v>
      </c>
      <c r="W51" s="23" t="s">
        <v>31</v>
      </c>
    </row>
    <row r="52" spans="1:23" x14ac:dyDescent="0.25">
      <c r="A52" s="16" t="s">
        <v>2543</v>
      </c>
      <c r="B52" s="17" t="s">
        <v>2544</v>
      </c>
      <c r="C52" s="18">
        <v>45497</v>
      </c>
      <c r="D52" s="19">
        <v>1600000</v>
      </c>
      <c r="E52" s="17" t="s">
        <v>36</v>
      </c>
      <c r="F52" s="17" t="s">
        <v>26</v>
      </c>
      <c r="G52" s="19">
        <v>1600000</v>
      </c>
      <c r="H52" s="19">
        <v>375590</v>
      </c>
      <c r="I52" s="20">
        <f>H52/G52*100</f>
        <v>23.474374999999998</v>
      </c>
      <c r="J52" s="19">
        <v>751185</v>
      </c>
      <c r="K52" s="19">
        <v>250705</v>
      </c>
      <c r="L52" s="68">
        <f>G52-K52</f>
        <v>1349295</v>
      </c>
      <c r="M52" s="68">
        <v>352450</v>
      </c>
      <c r="N52" s="63">
        <f>L52/M52</f>
        <v>3.8283302596112923</v>
      </c>
      <c r="O52" s="21">
        <v>2341</v>
      </c>
      <c r="P52" s="22">
        <f>L52/O52</f>
        <v>576.37548056386163</v>
      </c>
      <c r="Q52" s="44" t="s">
        <v>2538</v>
      </c>
      <c r="R52" s="17" t="s">
        <v>97</v>
      </c>
      <c r="S52" s="19">
        <v>250705</v>
      </c>
      <c r="T52" s="17" t="s">
        <v>2539</v>
      </c>
      <c r="U52" s="17" t="s">
        <v>30</v>
      </c>
      <c r="V52" s="17">
        <v>50</v>
      </c>
      <c r="W52" s="23" t="s">
        <v>31</v>
      </c>
    </row>
    <row r="53" spans="1:23" ht="15.75" thickBot="1" x14ac:dyDescent="0.3">
      <c r="A53" s="24"/>
      <c r="B53" s="25"/>
      <c r="C53" s="26"/>
      <c r="D53" s="27"/>
      <c r="E53" s="25"/>
      <c r="F53" s="25"/>
      <c r="G53" s="27"/>
      <c r="H53" s="27"/>
      <c r="I53" s="28"/>
      <c r="J53" s="27"/>
      <c r="K53" s="27"/>
      <c r="L53" s="69">
        <f>SUM(L51:L52)</f>
        <v>1856777</v>
      </c>
      <c r="M53" s="69">
        <f>SUM(M51:M52)</f>
        <v>647333</v>
      </c>
      <c r="N53" s="64">
        <f>L53/M53</f>
        <v>2.8683490568223773</v>
      </c>
      <c r="O53" s="29"/>
      <c r="P53" s="30"/>
      <c r="Q53" s="45"/>
      <c r="R53" s="25"/>
      <c r="S53" s="27"/>
      <c r="T53" s="25"/>
      <c r="U53" s="25"/>
      <c r="V53" s="25"/>
      <c r="W53" s="31"/>
    </row>
    <row r="54" spans="1:23" x14ac:dyDescent="0.25">
      <c r="A54" s="17"/>
      <c r="B54" s="17"/>
      <c r="C54" s="18"/>
      <c r="D54" s="19"/>
      <c r="E54" s="17"/>
      <c r="F54" s="17"/>
      <c r="G54" s="19"/>
      <c r="H54" s="19"/>
      <c r="I54" s="20"/>
      <c r="J54" s="19"/>
      <c r="K54" s="19"/>
      <c r="L54" s="68"/>
      <c r="M54" s="68"/>
      <c r="N54" s="63"/>
      <c r="O54" s="21"/>
      <c r="P54" s="22"/>
      <c r="Q54" s="44"/>
      <c r="R54" s="17"/>
      <c r="S54" s="19"/>
      <c r="T54" s="17"/>
      <c r="U54" s="17"/>
      <c r="V54" s="17"/>
      <c r="W54" s="17"/>
    </row>
    <row r="55" spans="1:23" ht="15.75" thickBot="1" x14ac:dyDescent="0.3">
      <c r="A55" s="17" t="s">
        <v>2545</v>
      </c>
      <c r="B55" s="17"/>
      <c r="C55" s="18"/>
      <c r="D55" s="19"/>
      <c r="E55" s="17"/>
      <c r="F55" s="17"/>
      <c r="G55" s="19"/>
      <c r="H55" s="19"/>
      <c r="I55" s="20"/>
      <c r="J55" s="19"/>
      <c r="K55" s="19"/>
      <c r="L55" s="68"/>
      <c r="M55" s="68"/>
      <c r="N55" s="63"/>
      <c r="O55" s="21"/>
      <c r="P55" s="22"/>
      <c r="Q55" s="44"/>
      <c r="R55" s="17"/>
      <c r="S55" s="19"/>
      <c r="T55" s="17"/>
      <c r="U55" s="17"/>
      <c r="V55" s="17"/>
      <c r="W55" s="17"/>
    </row>
    <row r="56" spans="1:23" x14ac:dyDescent="0.25">
      <c r="A56" s="8" t="s">
        <v>2546</v>
      </c>
      <c r="B56" s="9" t="s">
        <v>2547</v>
      </c>
      <c r="C56" s="10">
        <v>45460</v>
      </c>
      <c r="D56" s="11">
        <v>650000</v>
      </c>
      <c r="E56" s="9" t="s">
        <v>25</v>
      </c>
      <c r="F56" s="9" t="s">
        <v>26</v>
      </c>
      <c r="G56" s="11">
        <v>650000</v>
      </c>
      <c r="H56" s="11">
        <v>162450</v>
      </c>
      <c r="I56" s="12">
        <f>H56/G56*100</f>
        <v>24.992307692307691</v>
      </c>
      <c r="J56" s="11">
        <v>324903</v>
      </c>
      <c r="K56" s="11">
        <v>324903</v>
      </c>
      <c r="L56" s="67">
        <f>G56-K56</f>
        <v>325097</v>
      </c>
      <c r="M56" s="67">
        <v>0</v>
      </c>
      <c r="N56" s="62" t="e">
        <f>L56/M56</f>
        <v>#DIV/0!</v>
      </c>
      <c r="O56" s="13">
        <v>0</v>
      </c>
      <c r="P56" s="14" t="e">
        <f>L56/O56</f>
        <v>#DIV/0!</v>
      </c>
      <c r="Q56" s="43" t="s">
        <v>2548</v>
      </c>
      <c r="R56" s="9" t="s">
        <v>28</v>
      </c>
      <c r="S56" s="11">
        <v>324903</v>
      </c>
      <c r="T56" s="9" t="s">
        <v>2549</v>
      </c>
      <c r="U56" s="9" t="s">
        <v>30</v>
      </c>
      <c r="V56" s="9">
        <v>100</v>
      </c>
      <c r="W56" s="15" t="s">
        <v>31</v>
      </c>
    </row>
    <row r="57" spans="1:23" x14ac:dyDescent="0.25">
      <c r="A57" s="16" t="s">
        <v>2550</v>
      </c>
      <c r="B57" s="17" t="s">
        <v>2551</v>
      </c>
      <c r="C57" s="18">
        <v>45559</v>
      </c>
      <c r="D57" s="19">
        <v>700000</v>
      </c>
      <c r="E57" s="17" t="s">
        <v>36</v>
      </c>
      <c r="F57" s="17" t="s">
        <v>26</v>
      </c>
      <c r="G57" s="19">
        <v>700000</v>
      </c>
      <c r="H57" s="19">
        <v>167440</v>
      </c>
      <c r="I57" s="20">
        <f>H57/G57*100</f>
        <v>23.919999999999998</v>
      </c>
      <c r="J57" s="19">
        <v>334878</v>
      </c>
      <c r="K57" s="19">
        <v>334878</v>
      </c>
      <c r="L57" s="68">
        <f>G57-K57</f>
        <v>365122</v>
      </c>
      <c r="M57" s="68">
        <v>0</v>
      </c>
      <c r="N57" s="63" t="e">
        <f>L57/M57</f>
        <v>#DIV/0!</v>
      </c>
      <c r="O57" s="21">
        <v>0</v>
      </c>
      <c r="P57" s="22" t="e">
        <f>L57/O57</f>
        <v>#DIV/0!</v>
      </c>
      <c r="Q57" s="44" t="s">
        <v>2548</v>
      </c>
      <c r="R57" s="17" t="s">
        <v>28</v>
      </c>
      <c r="S57" s="19">
        <v>334878</v>
      </c>
      <c r="T57" s="17" t="s">
        <v>2549</v>
      </c>
      <c r="U57" s="17" t="s">
        <v>30</v>
      </c>
      <c r="V57" s="17">
        <v>100</v>
      </c>
      <c r="W57" s="23" t="s">
        <v>31</v>
      </c>
    </row>
    <row r="58" spans="1:23" x14ac:dyDescent="0.25">
      <c r="A58" s="16"/>
      <c r="B58" s="17"/>
      <c r="C58" s="18"/>
      <c r="D58" s="19"/>
      <c r="E58" s="17"/>
      <c r="F58" s="17"/>
      <c r="G58" s="19"/>
      <c r="H58" s="19"/>
      <c r="I58" s="20"/>
      <c r="J58" s="19"/>
      <c r="K58" s="19"/>
      <c r="L58" s="68"/>
      <c r="M58" s="68"/>
      <c r="N58" s="63"/>
      <c r="O58" s="21"/>
      <c r="P58" s="22"/>
      <c r="Q58" s="44"/>
      <c r="R58" s="17"/>
      <c r="S58" s="19"/>
      <c r="T58" s="17"/>
      <c r="U58" s="17"/>
      <c r="V58" s="17"/>
      <c r="W58" s="23"/>
    </row>
    <row r="59" spans="1:23" x14ac:dyDescent="0.25">
      <c r="A59" s="16" t="s">
        <v>2552</v>
      </c>
      <c r="B59" s="17"/>
      <c r="C59" s="18"/>
      <c r="D59" s="19"/>
      <c r="E59" s="17"/>
      <c r="F59" s="17"/>
      <c r="G59" s="19"/>
      <c r="H59" s="19"/>
      <c r="I59" s="20"/>
      <c r="J59" s="19"/>
      <c r="K59" s="19"/>
      <c r="L59" s="68"/>
      <c r="M59" s="68"/>
      <c r="N59" s="63"/>
      <c r="O59" s="21"/>
      <c r="P59" s="22"/>
      <c r="Q59" s="44"/>
      <c r="R59" s="17"/>
      <c r="S59" s="19"/>
      <c r="T59" s="17"/>
      <c r="U59" s="17"/>
      <c r="V59" s="17"/>
      <c r="W59" s="23"/>
    </row>
    <row r="60" spans="1:23" x14ac:dyDescent="0.25">
      <c r="A60" s="16" t="s">
        <v>2553</v>
      </c>
      <c r="B60" s="17" t="s">
        <v>2554</v>
      </c>
      <c r="C60" s="18">
        <v>45443</v>
      </c>
      <c r="D60" s="19">
        <v>617000</v>
      </c>
      <c r="E60" s="17" t="s">
        <v>1647</v>
      </c>
      <c r="F60" s="17" t="s">
        <v>26</v>
      </c>
      <c r="G60" s="19">
        <v>617000</v>
      </c>
      <c r="H60" s="19">
        <v>324750</v>
      </c>
      <c r="I60" s="20">
        <f>H60/G60*100</f>
        <v>52.633711507293356</v>
      </c>
      <c r="J60" s="19">
        <v>649504</v>
      </c>
      <c r="K60" s="19">
        <v>218733</v>
      </c>
      <c r="L60" s="68">
        <f>G60-K60</f>
        <v>398267</v>
      </c>
      <c r="M60" s="68">
        <v>244756</v>
      </c>
      <c r="N60" s="63">
        <f>L60/M60</f>
        <v>1.6272001503538218</v>
      </c>
      <c r="O60" s="21">
        <v>1720</v>
      </c>
      <c r="P60" s="22">
        <f>L60/O60</f>
        <v>231.55058139534884</v>
      </c>
      <c r="Q60" s="44" t="s">
        <v>2548</v>
      </c>
      <c r="R60" s="17" t="s">
        <v>97</v>
      </c>
      <c r="S60" s="19">
        <v>216602</v>
      </c>
      <c r="T60" s="17" t="s">
        <v>2549</v>
      </c>
      <c r="U60" s="17" t="s">
        <v>30</v>
      </c>
      <c r="V60" s="17">
        <v>42</v>
      </c>
      <c r="W60" s="23" t="s">
        <v>31</v>
      </c>
    </row>
    <row r="61" spans="1:23" x14ac:dyDescent="0.25">
      <c r="A61" s="16" t="s">
        <v>2555</v>
      </c>
      <c r="B61" s="17" t="s">
        <v>2556</v>
      </c>
      <c r="C61" s="18">
        <v>45315</v>
      </c>
      <c r="D61" s="19">
        <v>715000</v>
      </c>
      <c r="E61" s="17" t="s">
        <v>36</v>
      </c>
      <c r="F61" s="17" t="s">
        <v>26</v>
      </c>
      <c r="G61" s="19">
        <v>715000</v>
      </c>
      <c r="H61" s="19">
        <v>400110</v>
      </c>
      <c r="I61" s="20">
        <f>H61/G61*100</f>
        <v>55.959440559440552</v>
      </c>
      <c r="J61" s="19">
        <v>800227</v>
      </c>
      <c r="K61" s="19">
        <v>339899</v>
      </c>
      <c r="L61" s="68">
        <f>G61-K61</f>
        <v>375101</v>
      </c>
      <c r="M61" s="68">
        <v>261550</v>
      </c>
      <c r="N61" s="63">
        <f>L61/M61</f>
        <v>1.4341464347161155</v>
      </c>
      <c r="O61" s="21">
        <v>2284</v>
      </c>
      <c r="P61" s="22">
        <f>L61/O61</f>
        <v>164.22985989492119</v>
      </c>
      <c r="Q61" s="44" t="s">
        <v>2548</v>
      </c>
      <c r="R61" s="17" t="s">
        <v>97</v>
      </c>
      <c r="S61" s="19">
        <v>339899</v>
      </c>
      <c r="T61" s="17" t="s">
        <v>2549</v>
      </c>
      <c r="U61" s="17" t="s">
        <v>30</v>
      </c>
      <c r="V61" s="17">
        <v>45</v>
      </c>
      <c r="W61" s="23" t="s">
        <v>31</v>
      </c>
    </row>
    <row r="62" spans="1:23" ht="15.75" thickBot="1" x14ac:dyDescent="0.3">
      <c r="A62" s="24"/>
      <c r="B62" s="25"/>
      <c r="C62" s="26"/>
      <c r="D62" s="27"/>
      <c r="E62" s="25"/>
      <c r="F62" s="25"/>
      <c r="G62" s="27"/>
      <c r="H62" s="27"/>
      <c r="I62" s="28"/>
      <c r="J62" s="27"/>
      <c r="K62" s="27"/>
      <c r="L62" s="69">
        <f>SUM(L60:L61)</f>
        <v>773368</v>
      </c>
      <c r="M62" s="69">
        <f>SUM(M60:M61)</f>
        <v>506306</v>
      </c>
      <c r="N62" s="64">
        <f>L62/M62</f>
        <v>1.5274715290753023</v>
      </c>
      <c r="O62" s="29"/>
      <c r="P62" s="30"/>
      <c r="Q62" s="45"/>
      <c r="R62" s="25"/>
      <c r="S62" s="27"/>
      <c r="T62" s="25"/>
      <c r="U62" s="25"/>
      <c r="V62" s="25"/>
      <c r="W62" s="31"/>
    </row>
    <row r="63" spans="1:23" x14ac:dyDescent="0.25">
      <c r="A63" s="17"/>
      <c r="B63" s="17"/>
      <c r="C63" s="18"/>
      <c r="D63" s="19"/>
      <c r="E63" s="17"/>
      <c r="F63" s="17"/>
      <c r="G63" s="19"/>
      <c r="H63" s="19"/>
      <c r="I63" s="20"/>
      <c r="J63" s="19"/>
      <c r="K63" s="19"/>
      <c r="L63" s="68"/>
      <c r="M63" s="68"/>
      <c r="N63" s="63"/>
      <c r="O63" s="21"/>
      <c r="P63" s="22"/>
      <c r="Q63" s="44"/>
      <c r="R63" s="17"/>
      <c r="S63" s="19"/>
      <c r="T63" s="17"/>
      <c r="U63" s="17"/>
      <c r="V63" s="17"/>
      <c r="W63" s="17"/>
    </row>
    <row r="64" spans="1:23" ht="15.75" thickBot="1" x14ac:dyDescent="0.3">
      <c r="A64" s="41" t="s">
        <v>2557</v>
      </c>
      <c r="B64" s="17"/>
      <c r="C64" s="18"/>
      <c r="D64" s="19"/>
      <c r="E64" s="17"/>
      <c r="F64" s="17"/>
      <c r="G64" s="19"/>
      <c r="H64" s="19"/>
      <c r="I64" s="20"/>
      <c r="J64" s="19"/>
      <c r="K64" s="19"/>
      <c r="L64" s="68"/>
      <c r="M64" s="68"/>
      <c r="N64" s="63"/>
      <c r="O64" s="21"/>
      <c r="P64" s="22"/>
      <c r="Q64" s="44"/>
      <c r="R64" s="17"/>
      <c r="S64" s="19"/>
      <c r="T64" s="17"/>
      <c r="U64" s="17"/>
      <c r="V64" s="17"/>
      <c r="W64" s="17"/>
    </row>
    <row r="65" spans="1:23" x14ac:dyDescent="0.25">
      <c r="A65" s="8" t="s">
        <v>2558</v>
      </c>
      <c r="B65" s="9" t="s">
        <v>2559</v>
      </c>
      <c r="C65" s="10">
        <v>45356</v>
      </c>
      <c r="D65" s="11">
        <v>1525000</v>
      </c>
      <c r="E65" s="9" t="s">
        <v>25</v>
      </c>
      <c r="F65" s="9" t="s">
        <v>26</v>
      </c>
      <c r="G65" s="11">
        <v>1525000</v>
      </c>
      <c r="H65" s="11">
        <v>672170</v>
      </c>
      <c r="I65" s="12">
        <f>H65/G65*100</f>
        <v>44.07672131147541</v>
      </c>
      <c r="J65" s="11">
        <v>1344336</v>
      </c>
      <c r="K65" s="11">
        <v>483165</v>
      </c>
      <c r="L65" s="67">
        <f>G65-K65</f>
        <v>1041835</v>
      </c>
      <c r="M65" s="67">
        <v>593911</v>
      </c>
      <c r="N65" s="62">
        <f>L65/M65</f>
        <v>1.7541938101836807</v>
      </c>
      <c r="O65" s="13">
        <v>4060</v>
      </c>
      <c r="P65" s="14">
        <f>L65/O65</f>
        <v>256.60960591133005</v>
      </c>
      <c r="Q65" s="43" t="s">
        <v>2560</v>
      </c>
      <c r="R65" s="9" t="s">
        <v>85</v>
      </c>
      <c r="S65" s="11">
        <v>476045</v>
      </c>
      <c r="T65" s="9" t="s">
        <v>2561</v>
      </c>
      <c r="U65" s="9" t="s">
        <v>30</v>
      </c>
      <c r="V65" s="9">
        <v>61</v>
      </c>
      <c r="W65" s="15" t="s">
        <v>31</v>
      </c>
    </row>
    <row r="66" spans="1:23" ht="15.75" thickBot="1" x14ac:dyDescent="0.3">
      <c r="A66" s="24"/>
      <c r="B66" s="25"/>
      <c r="C66" s="26"/>
      <c r="D66" s="27"/>
      <c r="E66" s="25"/>
      <c r="F66" s="25"/>
      <c r="G66" s="27"/>
      <c r="H66" s="27"/>
      <c r="I66" s="28"/>
      <c r="J66" s="27"/>
      <c r="K66" s="27"/>
      <c r="L66" s="69">
        <f>SUM(L65)</f>
        <v>1041835</v>
      </c>
      <c r="M66" s="69">
        <f>SUM(M65)</f>
        <v>593911</v>
      </c>
      <c r="N66" s="64">
        <f>L66/M66</f>
        <v>1.7541938101836807</v>
      </c>
      <c r="O66" s="29"/>
      <c r="P66" s="30"/>
      <c r="Q66" s="45"/>
      <c r="R66" s="25"/>
      <c r="S66" s="27"/>
      <c r="T66" s="25"/>
      <c r="U66" s="25"/>
      <c r="V66" s="25"/>
      <c r="W66" s="31"/>
    </row>
    <row r="67" spans="1:23" x14ac:dyDescent="0.25">
      <c r="A67" s="17"/>
      <c r="B67" s="17"/>
      <c r="C67" s="18"/>
      <c r="D67" s="19"/>
      <c r="E67" s="17"/>
      <c r="F67" s="17"/>
      <c r="G67" s="19"/>
      <c r="H67" s="19"/>
      <c r="I67" s="20"/>
      <c r="J67" s="19"/>
      <c r="K67" s="19"/>
      <c r="L67" s="68"/>
      <c r="M67" s="68"/>
      <c r="N67" s="63"/>
      <c r="O67" s="21"/>
      <c r="P67" s="22"/>
      <c r="Q67" s="44"/>
      <c r="R67" s="17"/>
      <c r="S67" s="19"/>
      <c r="T67" s="17"/>
      <c r="U67" s="17"/>
      <c r="V67" s="17"/>
      <c r="W67" s="17"/>
    </row>
    <row r="68" spans="1:23" ht="15.75" thickBot="1" x14ac:dyDescent="0.3">
      <c r="A68" s="17" t="s">
        <v>2562</v>
      </c>
      <c r="B68" s="17"/>
      <c r="C68" s="18"/>
      <c r="D68" s="19"/>
      <c r="E68" s="17"/>
      <c r="F68" s="17"/>
      <c r="G68" s="19"/>
      <c r="H68" s="19"/>
      <c r="I68" s="20"/>
      <c r="J68" s="19"/>
      <c r="K68" s="19"/>
      <c r="L68" s="68"/>
      <c r="M68" s="68"/>
      <c r="N68" s="63"/>
      <c r="O68" s="21"/>
      <c r="P68" s="22"/>
      <c r="Q68" s="44"/>
      <c r="R68" s="17"/>
      <c r="S68" s="19"/>
      <c r="T68" s="17"/>
      <c r="U68" s="17"/>
      <c r="V68" s="17"/>
      <c r="W68" s="17"/>
    </row>
    <row r="69" spans="1:23" x14ac:dyDescent="0.25">
      <c r="A69" s="8" t="s">
        <v>2563</v>
      </c>
      <c r="B69" s="9" t="s">
        <v>2564</v>
      </c>
      <c r="C69" s="10">
        <v>45049</v>
      </c>
      <c r="D69" s="11">
        <v>2550000</v>
      </c>
      <c r="E69" s="9" t="s">
        <v>36</v>
      </c>
      <c r="F69" s="9" t="s">
        <v>26</v>
      </c>
      <c r="G69" s="11">
        <v>2550000</v>
      </c>
      <c r="H69" s="11">
        <v>1335940</v>
      </c>
      <c r="I69" s="12">
        <f>H69/G69*100</f>
        <v>52.389803921568621</v>
      </c>
      <c r="J69" s="11">
        <v>2671883</v>
      </c>
      <c r="K69" s="11">
        <v>520307</v>
      </c>
      <c r="L69" s="67">
        <f>G69-K69</f>
        <v>2029693</v>
      </c>
      <c r="M69" s="67">
        <v>1536840</v>
      </c>
      <c r="N69" s="62">
        <f>L69/M69</f>
        <v>1.3206924598526848</v>
      </c>
      <c r="O69" s="13">
        <v>6356</v>
      </c>
      <c r="P69" s="14">
        <f>L69/O69</f>
        <v>319.33495909376967</v>
      </c>
      <c r="Q69" s="43" t="s">
        <v>2565</v>
      </c>
      <c r="R69" s="9" t="s">
        <v>28</v>
      </c>
      <c r="S69" s="11">
        <v>518349</v>
      </c>
      <c r="T69" s="9" t="s">
        <v>2561</v>
      </c>
      <c r="U69" s="9" t="s">
        <v>30</v>
      </c>
      <c r="V69" s="9">
        <v>77</v>
      </c>
      <c r="W69" s="15" t="s">
        <v>31</v>
      </c>
    </row>
    <row r="70" spans="1:23" ht="15.75" thickBot="1" x14ac:dyDescent="0.3">
      <c r="A70" s="24"/>
      <c r="B70" s="25"/>
      <c r="C70" s="26"/>
      <c r="D70" s="27"/>
      <c r="E70" s="25"/>
      <c r="F70" s="25"/>
      <c r="G70" s="27"/>
      <c r="H70" s="27"/>
      <c r="I70" s="28"/>
      <c r="J70" s="27"/>
      <c r="K70" s="27"/>
      <c r="L70" s="69">
        <f>SUM(L69)</f>
        <v>2029693</v>
      </c>
      <c r="M70" s="69">
        <f>SUM(M69)</f>
        <v>1536840</v>
      </c>
      <c r="N70" s="64">
        <f>L70/M70</f>
        <v>1.3206924598526848</v>
      </c>
      <c r="O70" s="29"/>
      <c r="P70" s="30"/>
      <c r="Q70" s="45"/>
      <c r="R70" s="25"/>
      <c r="S70" s="27"/>
      <c r="T70" s="25"/>
      <c r="U70" s="25"/>
      <c r="V70" s="25"/>
      <c r="W70" s="31"/>
    </row>
    <row r="71" spans="1:23" x14ac:dyDescent="0.25">
      <c r="A71" s="17"/>
      <c r="B71" s="17"/>
      <c r="C71" s="18"/>
      <c r="D71" s="19"/>
      <c r="E71" s="17"/>
      <c r="F71" s="17"/>
      <c r="G71" s="19"/>
      <c r="H71" s="19"/>
      <c r="I71" s="20"/>
      <c r="J71" s="19"/>
      <c r="K71" s="19"/>
      <c r="L71" s="68"/>
      <c r="M71" s="68"/>
      <c r="N71" s="63"/>
      <c r="O71" s="21"/>
      <c r="P71" s="22"/>
      <c r="Q71" s="44"/>
      <c r="R71" s="17"/>
      <c r="S71" s="19"/>
      <c r="T71" s="17"/>
      <c r="U71" s="17"/>
      <c r="V71" s="17"/>
      <c r="W71" s="17"/>
    </row>
    <row r="72" spans="1:23" ht="15.75" thickBot="1" x14ac:dyDescent="0.3">
      <c r="A72" s="17" t="s">
        <v>2566</v>
      </c>
      <c r="B72" s="17"/>
      <c r="C72" s="18"/>
      <c r="D72" s="19"/>
      <c r="E72" s="17"/>
      <c r="F72" s="17"/>
      <c r="G72" s="19"/>
      <c r="H72" s="19"/>
      <c r="I72" s="20"/>
      <c r="J72" s="19"/>
      <c r="K72" s="19"/>
      <c r="L72" s="68"/>
      <c r="M72" s="68"/>
      <c r="N72" s="63"/>
      <c r="O72" s="21"/>
      <c r="P72" s="22"/>
      <c r="Q72" s="44"/>
      <c r="R72" s="17"/>
      <c r="S72" s="19"/>
      <c r="T72" s="17"/>
      <c r="U72" s="17"/>
      <c r="V72" s="17"/>
      <c r="W72" s="17"/>
    </row>
    <row r="73" spans="1:23" x14ac:dyDescent="0.25">
      <c r="A73" s="8" t="s">
        <v>2567</v>
      </c>
      <c r="B73" s="9" t="s">
        <v>2568</v>
      </c>
      <c r="C73" s="10">
        <v>45043</v>
      </c>
      <c r="D73" s="11">
        <v>415000</v>
      </c>
      <c r="E73" s="9" t="s">
        <v>36</v>
      </c>
      <c r="F73" s="9" t="s">
        <v>26</v>
      </c>
      <c r="G73" s="11">
        <v>415000</v>
      </c>
      <c r="H73" s="11">
        <v>203880</v>
      </c>
      <c r="I73" s="12">
        <f>H73/G73*100</f>
        <v>49.127710843373492</v>
      </c>
      <c r="J73" s="11">
        <v>407768</v>
      </c>
      <c r="K73" s="11">
        <v>100000</v>
      </c>
      <c r="L73" s="67">
        <f>G73-K73</f>
        <v>315000</v>
      </c>
      <c r="M73" s="67">
        <v>370804</v>
      </c>
      <c r="N73" s="62">
        <f>L73/M73</f>
        <v>0.84950539907875855</v>
      </c>
      <c r="O73" s="13">
        <v>1898</v>
      </c>
      <c r="P73" s="14">
        <f>L73/O73</f>
        <v>165.96417281348789</v>
      </c>
      <c r="Q73" s="43" t="s">
        <v>2569</v>
      </c>
      <c r="R73" s="9" t="s">
        <v>28</v>
      </c>
      <c r="S73" s="11">
        <v>100000</v>
      </c>
      <c r="T73" s="9" t="s">
        <v>2570</v>
      </c>
      <c r="U73" s="9" t="s">
        <v>125</v>
      </c>
      <c r="V73" s="9">
        <v>63</v>
      </c>
      <c r="W73" s="15" t="s">
        <v>31</v>
      </c>
    </row>
    <row r="74" spans="1:23" x14ac:dyDescent="0.25">
      <c r="A74" s="16" t="s">
        <v>2571</v>
      </c>
      <c r="B74" s="17" t="s">
        <v>2572</v>
      </c>
      <c r="C74" s="18">
        <v>45629</v>
      </c>
      <c r="D74" s="19">
        <v>335000</v>
      </c>
      <c r="E74" s="17" t="s">
        <v>36</v>
      </c>
      <c r="F74" s="17" t="s">
        <v>26</v>
      </c>
      <c r="G74" s="19">
        <v>335000</v>
      </c>
      <c r="H74" s="19">
        <v>193950</v>
      </c>
      <c r="I74" s="20">
        <f>H74/G74*100</f>
        <v>57.895522388059703</v>
      </c>
      <c r="J74" s="19">
        <v>387894</v>
      </c>
      <c r="K74" s="19">
        <v>100000</v>
      </c>
      <c r="L74" s="68">
        <f>G74-K74</f>
        <v>235000</v>
      </c>
      <c r="M74" s="68">
        <v>346860</v>
      </c>
      <c r="N74" s="63">
        <f>L74/M74</f>
        <v>0.6775067750677507</v>
      </c>
      <c r="O74" s="21">
        <v>1898</v>
      </c>
      <c r="P74" s="22">
        <f>L74/O74</f>
        <v>123.8145416227608</v>
      </c>
      <c r="Q74" s="44" t="s">
        <v>2569</v>
      </c>
      <c r="R74" s="17" t="s">
        <v>28</v>
      </c>
      <c r="S74" s="19">
        <v>100000</v>
      </c>
      <c r="T74" s="17" t="s">
        <v>2570</v>
      </c>
      <c r="U74" s="17" t="s">
        <v>125</v>
      </c>
      <c r="V74" s="17">
        <v>63</v>
      </c>
      <c r="W74" s="23" t="s">
        <v>31</v>
      </c>
    </row>
    <row r="75" spans="1:23" ht="15.75" thickBot="1" x14ac:dyDescent="0.3">
      <c r="A75" s="38"/>
      <c r="B75" s="32"/>
      <c r="C75" s="33"/>
      <c r="D75" s="34"/>
      <c r="E75" s="32"/>
      <c r="F75" s="32"/>
      <c r="G75" s="34"/>
      <c r="H75" s="34"/>
      <c r="I75" s="35"/>
      <c r="J75" s="34"/>
      <c r="K75" s="34"/>
      <c r="L75" s="70">
        <f>SUM(L73:L74)</f>
        <v>550000</v>
      </c>
      <c r="M75" s="70">
        <f>SUM(M73:M74)</f>
        <v>717664</v>
      </c>
      <c r="N75" s="65">
        <f>L75/M75</f>
        <v>0.76637535113925181</v>
      </c>
      <c r="O75" s="36"/>
      <c r="P75" s="37"/>
      <c r="Q75" s="46"/>
      <c r="R75" s="32"/>
      <c r="S75" s="34"/>
      <c r="T75" s="32"/>
      <c r="U75" s="32"/>
      <c r="V75" s="32"/>
      <c r="W75" s="39"/>
    </row>
    <row r="76" spans="1:23" ht="15.75" thickTop="1" x14ac:dyDescent="0.25">
      <c r="A76" s="16"/>
      <c r="B76" s="17"/>
      <c r="C76" s="18"/>
      <c r="D76" s="19"/>
      <c r="E76" s="17"/>
      <c r="F76" s="17"/>
      <c r="G76" s="19"/>
      <c r="H76" s="19"/>
      <c r="I76" s="20"/>
      <c r="J76" s="19"/>
      <c r="K76" s="19"/>
      <c r="L76" s="68"/>
      <c r="M76" s="68"/>
      <c r="N76" s="63"/>
      <c r="O76" s="21"/>
      <c r="P76" s="22"/>
      <c r="Q76" s="44"/>
      <c r="R76" s="17"/>
      <c r="S76" s="19"/>
      <c r="T76" s="17"/>
      <c r="U76" s="17"/>
      <c r="V76" s="17"/>
      <c r="W76" s="23"/>
    </row>
    <row r="77" spans="1:23" x14ac:dyDescent="0.25">
      <c r="A77" s="16" t="s">
        <v>2573</v>
      </c>
      <c r="B77" s="17"/>
      <c r="C77" s="18"/>
      <c r="D77" s="19"/>
      <c r="E77" s="17"/>
      <c r="F77" s="17"/>
      <c r="G77" s="19"/>
      <c r="H77" s="19"/>
      <c r="I77" s="20"/>
      <c r="J77" s="19"/>
      <c r="K77" s="19"/>
      <c r="L77" s="68"/>
      <c r="M77" s="68"/>
      <c r="N77" s="63"/>
      <c r="O77" s="21"/>
      <c r="P77" s="22"/>
      <c r="Q77" s="44"/>
      <c r="R77" s="17"/>
      <c r="S77" s="19"/>
      <c r="T77" s="17"/>
      <c r="U77" s="17"/>
      <c r="V77" s="17"/>
      <c r="W77" s="23"/>
    </row>
    <row r="78" spans="1:23" x14ac:dyDescent="0.25">
      <c r="A78" s="16" t="s">
        <v>2574</v>
      </c>
      <c r="B78" s="17" t="s">
        <v>2575</v>
      </c>
      <c r="C78" s="18">
        <v>45639</v>
      </c>
      <c r="D78" s="19">
        <v>320000</v>
      </c>
      <c r="E78" s="17" t="s">
        <v>25</v>
      </c>
      <c r="F78" s="17" t="s">
        <v>26</v>
      </c>
      <c r="G78" s="19">
        <v>320000</v>
      </c>
      <c r="H78" s="19">
        <v>205840</v>
      </c>
      <c r="I78" s="20">
        <f>H78/G78*100</f>
        <v>64.325000000000003</v>
      </c>
      <c r="J78" s="19">
        <v>411677</v>
      </c>
      <c r="K78" s="19">
        <v>100000</v>
      </c>
      <c r="L78" s="68">
        <f>G78-K78</f>
        <v>220000</v>
      </c>
      <c r="M78" s="68">
        <v>350198</v>
      </c>
      <c r="N78" s="63">
        <f>L78/M78</f>
        <v>0.6282160377843391</v>
      </c>
      <c r="O78" s="21">
        <v>1771</v>
      </c>
      <c r="P78" s="22">
        <f>L78/O78</f>
        <v>124.22360248447205</v>
      </c>
      <c r="Q78" s="44" t="s">
        <v>2569</v>
      </c>
      <c r="R78" s="17" t="s">
        <v>97</v>
      </c>
      <c r="S78" s="19">
        <v>100000</v>
      </c>
      <c r="T78" s="17" t="s">
        <v>2570</v>
      </c>
      <c r="U78" s="17" t="s">
        <v>125</v>
      </c>
      <c r="V78" s="17">
        <v>63</v>
      </c>
      <c r="W78" s="23" t="s">
        <v>31</v>
      </c>
    </row>
    <row r="79" spans="1:23" x14ac:dyDescent="0.25">
      <c r="A79" s="16" t="s">
        <v>2576</v>
      </c>
      <c r="B79" s="17" t="s">
        <v>2577</v>
      </c>
      <c r="C79" s="18">
        <v>45408</v>
      </c>
      <c r="D79" s="19">
        <v>325000</v>
      </c>
      <c r="E79" s="17" t="s">
        <v>36</v>
      </c>
      <c r="F79" s="17" t="s">
        <v>26</v>
      </c>
      <c r="G79" s="19">
        <v>325000</v>
      </c>
      <c r="H79" s="19">
        <v>206060</v>
      </c>
      <c r="I79" s="20">
        <f>H79/G79*100</f>
        <v>63.403076923076917</v>
      </c>
      <c r="J79" s="19">
        <v>412115</v>
      </c>
      <c r="K79" s="19">
        <v>100000</v>
      </c>
      <c r="L79" s="68">
        <f>G79-K79</f>
        <v>225000</v>
      </c>
      <c r="M79" s="68">
        <v>350691</v>
      </c>
      <c r="N79" s="63">
        <f>L79/M79</f>
        <v>0.64159045997758712</v>
      </c>
      <c r="O79" s="21">
        <v>1771</v>
      </c>
      <c r="P79" s="22">
        <f>L79/O79</f>
        <v>127.04686617730096</v>
      </c>
      <c r="Q79" s="44" t="s">
        <v>2569</v>
      </c>
      <c r="R79" s="17" t="s">
        <v>97</v>
      </c>
      <c r="S79" s="19">
        <v>100000</v>
      </c>
      <c r="T79" s="17" t="s">
        <v>2570</v>
      </c>
      <c r="U79" s="17" t="s">
        <v>125</v>
      </c>
      <c r="V79" s="17">
        <v>63</v>
      </c>
      <c r="W79" s="23" t="s">
        <v>31</v>
      </c>
    </row>
    <row r="80" spans="1:23" x14ac:dyDescent="0.25">
      <c r="A80" s="16" t="s">
        <v>2578</v>
      </c>
      <c r="B80" s="17" t="s">
        <v>2579</v>
      </c>
      <c r="C80" s="18">
        <v>45600</v>
      </c>
      <c r="D80" s="19">
        <v>399900</v>
      </c>
      <c r="E80" s="17" t="s">
        <v>36</v>
      </c>
      <c r="F80" s="17" t="s">
        <v>26</v>
      </c>
      <c r="G80" s="19">
        <v>399900</v>
      </c>
      <c r="H80" s="19">
        <v>197010</v>
      </c>
      <c r="I80" s="20">
        <f>H80/G80*100</f>
        <v>49.264816204051016</v>
      </c>
      <c r="J80" s="19">
        <v>394015</v>
      </c>
      <c r="K80" s="19">
        <v>100000</v>
      </c>
      <c r="L80" s="68">
        <f>G80-K80</f>
        <v>299900</v>
      </c>
      <c r="M80" s="68">
        <v>330353</v>
      </c>
      <c r="N80" s="63">
        <f>L80/M80</f>
        <v>0.90781678991866277</v>
      </c>
      <c r="O80" s="21">
        <v>1771</v>
      </c>
      <c r="P80" s="22">
        <f>L80/O80</f>
        <v>169.33935629587805</v>
      </c>
      <c r="Q80" s="44" t="s">
        <v>2569</v>
      </c>
      <c r="R80" s="17" t="s">
        <v>97</v>
      </c>
      <c r="S80" s="19">
        <v>100000</v>
      </c>
      <c r="T80" s="17" t="s">
        <v>2570</v>
      </c>
      <c r="U80" s="17" t="s">
        <v>125</v>
      </c>
      <c r="V80" s="17">
        <v>63</v>
      </c>
      <c r="W80" s="23" t="s">
        <v>31</v>
      </c>
    </row>
    <row r="81" spans="1:23" ht="15.75" thickBot="1" x14ac:dyDescent="0.3">
      <c r="A81" s="24"/>
      <c r="B81" s="25"/>
      <c r="C81" s="26"/>
      <c r="D81" s="27"/>
      <c r="E81" s="25"/>
      <c r="F81" s="25"/>
      <c r="G81" s="27"/>
      <c r="H81" s="27"/>
      <c r="I81" s="28"/>
      <c r="J81" s="27"/>
      <c r="K81" s="27"/>
      <c r="L81" s="69">
        <f>SUM(L78:L80)</f>
        <v>744900</v>
      </c>
      <c r="M81" s="69">
        <f>SUM(M78:M80)</f>
        <v>1031242</v>
      </c>
      <c r="N81" s="64">
        <f>L81/M81</f>
        <v>0.72233287627928267</v>
      </c>
      <c r="O81" s="29"/>
      <c r="P81" s="30"/>
      <c r="Q81" s="45"/>
      <c r="R81" s="25"/>
      <c r="S81" s="27"/>
      <c r="T81" s="25"/>
      <c r="U81" s="25"/>
      <c r="V81" s="25"/>
      <c r="W81" s="31"/>
    </row>
    <row r="82" spans="1:23" x14ac:dyDescent="0.25">
      <c r="A82" s="17"/>
      <c r="B82" s="17"/>
      <c r="C82" s="18"/>
      <c r="D82" s="19"/>
      <c r="E82" s="17"/>
      <c r="F82" s="17"/>
      <c r="G82" s="19"/>
      <c r="H82" s="19"/>
      <c r="I82" s="20"/>
      <c r="J82" s="19"/>
      <c r="K82" s="19"/>
      <c r="L82" s="68"/>
      <c r="M82" s="68"/>
      <c r="N82" s="63"/>
      <c r="O82" s="21"/>
      <c r="P82" s="22"/>
      <c r="Q82" s="44"/>
      <c r="R82" s="17"/>
      <c r="S82" s="19"/>
      <c r="T82" s="17"/>
      <c r="U82" s="17"/>
      <c r="V82" s="17"/>
      <c r="W82" s="17"/>
    </row>
    <row r="83" spans="1:23" ht="15.75" thickBot="1" x14ac:dyDescent="0.3">
      <c r="A83" s="17" t="s">
        <v>2580</v>
      </c>
      <c r="B83" s="17"/>
      <c r="C83" s="18"/>
      <c r="D83" s="19"/>
      <c r="E83" s="17"/>
      <c r="F83" s="17"/>
      <c r="G83" s="19"/>
      <c r="H83" s="19"/>
      <c r="I83" s="20"/>
      <c r="J83" s="19"/>
      <c r="K83" s="19"/>
      <c r="L83" s="68"/>
      <c r="M83" s="68"/>
      <c r="N83" s="63"/>
      <c r="O83" s="21"/>
      <c r="P83" s="22"/>
      <c r="Q83" s="44"/>
      <c r="R83" s="17"/>
      <c r="S83" s="19"/>
      <c r="T83" s="17"/>
      <c r="U83" s="17"/>
      <c r="V83" s="17"/>
      <c r="W83" s="17"/>
    </row>
    <row r="84" spans="1:23" x14ac:dyDescent="0.25">
      <c r="A84" s="8" t="s">
        <v>2581</v>
      </c>
      <c r="B84" s="9" t="s">
        <v>2582</v>
      </c>
      <c r="C84" s="10">
        <v>45471</v>
      </c>
      <c r="D84" s="11">
        <v>650000</v>
      </c>
      <c r="E84" s="9" t="s">
        <v>36</v>
      </c>
      <c r="F84" s="9" t="s">
        <v>26</v>
      </c>
      <c r="G84" s="11">
        <v>650000</v>
      </c>
      <c r="H84" s="11">
        <v>230190</v>
      </c>
      <c r="I84" s="12">
        <f>H84/G84*100</f>
        <v>35.413846153846151</v>
      </c>
      <c r="J84" s="11">
        <v>460374</v>
      </c>
      <c r="K84" s="11">
        <v>101728</v>
      </c>
      <c r="L84" s="67">
        <f>G84-K84</f>
        <v>548272</v>
      </c>
      <c r="M84" s="67">
        <v>432103</v>
      </c>
      <c r="N84" s="62">
        <f>L84/M84</f>
        <v>1.2688456224557572</v>
      </c>
      <c r="O84" s="13">
        <v>2391</v>
      </c>
      <c r="P84" s="14">
        <f>L84/O84</f>
        <v>229.30656629025512</v>
      </c>
      <c r="Q84" s="43" t="s">
        <v>2583</v>
      </c>
      <c r="R84" s="9" t="s">
        <v>28</v>
      </c>
      <c r="S84" s="11">
        <v>100000</v>
      </c>
      <c r="T84" s="9" t="s">
        <v>2584</v>
      </c>
      <c r="U84" s="9" t="s">
        <v>125</v>
      </c>
      <c r="V84" s="9">
        <v>65</v>
      </c>
      <c r="W84" s="15" t="s">
        <v>31</v>
      </c>
    </row>
    <row r="85" spans="1:23" x14ac:dyDescent="0.25">
      <c r="A85" s="16" t="s">
        <v>2585</v>
      </c>
      <c r="B85" s="17" t="s">
        <v>2586</v>
      </c>
      <c r="C85" s="18">
        <v>45597</v>
      </c>
      <c r="D85" s="19">
        <v>602000</v>
      </c>
      <c r="E85" s="17" t="s">
        <v>25</v>
      </c>
      <c r="F85" s="17" t="s">
        <v>26</v>
      </c>
      <c r="G85" s="19">
        <v>602000</v>
      </c>
      <c r="H85" s="19">
        <v>210610</v>
      </c>
      <c r="I85" s="20">
        <f>H85/G85*100</f>
        <v>34.985049833887047</v>
      </c>
      <c r="J85" s="19">
        <v>421221</v>
      </c>
      <c r="K85" s="19">
        <v>101566</v>
      </c>
      <c r="L85" s="68">
        <f>G85-K85</f>
        <v>500434</v>
      </c>
      <c r="M85" s="68">
        <v>385126</v>
      </c>
      <c r="N85" s="63">
        <f>L85/M85</f>
        <v>1.2994033121627726</v>
      </c>
      <c r="O85" s="21">
        <v>1951</v>
      </c>
      <c r="P85" s="22">
        <f>L85/O85</f>
        <v>256.50128139415682</v>
      </c>
      <c r="Q85" s="44" t="s">
        <v>2583</v>
      </c>
      <c r="R85" s="17" t="s">
        <v>28</v>
      </c>
      <c r="S85" s="19">
        <v>100000</v>
      </c>
      <c r="T85" s="17" t="s">
        <v>2584</v>
      </c>
      <c r="U85" s="17" t="s">
        <v>125</v>
      </c>
      <c r="V85" s="17">
        <v>66</v>
      </c>
      <c r="W85" s="23" t="s">
        <v>31</v>
      </c>
    </row>
    <row r="86" spans="1:23" x14ac:dyDescent="0.25">
      <c r="A86" s="16" t="s">
        <v>2587</v>
      </c>
      <c r="B86" s="17" t="s">
        <v>2588</v>
      </c>
      <c r="C86" s="18">
        <v>45553</v>
      </c>
      <c r="D86" s="19">
        <v>614500</v>
      </c>
      <c r="E86" s="17" t="s">
        <v>25</v>
      </c>
      <c r="F86" s="17" t="s">
        <v>26</v>
      </c>
      <c r="G86" s="19">
        <v>614500</v>
      </c>
      <c r="H86" s="19">
        <v>214380</v>
      </c>
      <c r="I86" s="20">
        <f>H86/G86*100</f>
        <v>34.886899918633034</v>
      </c>
      <c r="J86" s="19">
        <v>428768</v>
      </c>
      <c r="K86" s="19">
        <v>103353</v>
      </c>
      <c r="L86" s="68">
        <f>G86-K86</f>
        <v>511147</v>
      </c>
      <c r="M86" s="68">
        <v>392066</v>
      </c>
      <c r="N86" s="63">
        <f>L86/M86</f>
        <v>1.3037269235281814</v>
      </c>
      <c r="O86" s="21">
        <v>1949</v>
      </c>
      <c r="P86" s="22">
        <f>L86/O86</f>
        <v>262.26115956900975</v>
      </c>
      <c r="Q86" s="44" t="s">
        <v>2583</v>
      </c>
      <c r="R86" s="17" t="s">
        <v>28</v>
      </c>
      <c r="S86" s="19">
        <v>100000</v>
      </c>
      <c r="T86" s="17" t="s">
        <v>2584</v>
      </c>
      <c r="U86" s="17" t="s">
        <v>125</v>
      </c>
      <c r="V86" s="17">
        <v>66</v>
      </c>
      <c r="W86" s="23" t="s">
        <v>31</v>
      </c>
    </row>
    <row r="87" spans="1:23" ht="15.75" thickBot="1" x14ac:dyDescent="0.3">
      <c r="A87" s="38"/>
      <c r="B87" s="32"/>
      <c r="C87" s="33"/>
      <c r="D87" s="34"/>
      <c r="E87" s="32"/>
      <c r="F87" s="32"/>
      <c r="G87" s="34"/>
      <c r="H87" s="34"/>
      <c r="I87" s="35"/>
      <c r="J87" s="34"/>
      <c r="K87" s="34"/>
      <c r="L87" s="70">
        <f>SUM(L84:L86)</f>
        <v>1559853</v>
      </c>
      <c r="M87" s="70">
        <f>SUM(M84:M86)</f>
        <v>1209295</v>
      </c>
      <c r="N87" s="65">
        <f>L87/M87</f>
        <v>1.2898862560417432</v>
      </c>
      <c r="O87" s="36"/>
      <c r="P87" s="37"/>
      <c r="Q87" s="46"/>
      <c r="R87" s="32"/>
      <c r="S87" s="34"/>
      <c r="T87" s="32"/>
      <c r="U87" s="32"/>
      <c r="V87" s="32"/>
      <c r="W87" s="39"/>
    </row>
    <row r="88" spans="1:23" ht="15.75" thickTop="1" x14ac:dyDescent="0.25">
      <c r="A88" s="16"/>
      <c r="B88" s="17"/>
      <c r="C88" s="18"/>
      <c r="D88" s="19"/>
      <c r="E88" s="17"/>
      <c r="F88" s="17"/>
      <c r="G88" s="19"/>
      <c r="H88" s="19"/>
      <c r="I88" s="20"/>
      <c r="J88" s="19"/>
      <c r="K88" s="19"/>
      <c r="L88" s="68"/>
      <c r="M88" s="68"/>
      <c r="N88" s="63"/>
      <c r="O88" s="21"/>
      <c r="P88" s="22"/>
      <c r="Q88" s="44"/>
      <c r="R88" s="17"/>
      <c r="S88" s="19"/>
      <c r="T88" s="17"/>
      <c r="U88" s="17"/>
      <c r="V88" s="17"/>
      <c r="W88" s="23"/>
    </row>
    <row r="89" spans="1:23" x14ac:dyDescent="0.25">
      <c r="A89" s="16" t="s">
        <v>2589</v>
      </c>
      <c r="B89" s="17"/>
      <c r="C89" s="18"/>
      <c r="D89" s="19"/>
      <c r="E89" s="17"/>
      <c r="F89" s="17"/>
      <c r="G89" s="19"/>
      <c r="H89" s="19"/>
      <c r="I89" s="20"/>
      <c r="J89" s="19"/>
      <c r="K89" s="19"/>
      <c r="L89" s="68"/>
      <c r="M89" s="68"/>
      <c r="N89" s="63"/>
      <c r="O89" s="21"/>
      <c r="P89" s="22"/>
      <c r="Q89" s="44"/>
      <c r="R89" s="17"/>
      <c r="S89" s="19"/>
      <c r="T89" s="17"/>
      <c r="U89" s="17"/>
      <c r="V89" s="17"/>
      <c r="W89" s="23"/>
    </row>
    <row r="90" spans="1:23" x14ac:dyDescent="0.25">
      <c r="A90" s="16" t="s">
        <v>2590</v>
      </c>
      <c r="B90" s="17" t="s">
        <v>2591</v>
      </c>
      <c r="C90" s="18">
        <v>45443</v>
      </c>
      <c r="D90" s="19">
        <v>705000</v>
      </c>
      <c r="E90" s="17" t="s">
        <v>25</v>
      </c>
      <c r="F90" s="17" t="s">
        <v>26</v>
      </c>
      <c r="G90" s="19">
        <v>705000</v>
      </c>
      <c r="H90" s="19">
        <v>256040</v>
      </c>
      <c r="I90" s="20">
        <f>H90/G90*100</f>
        <v>36.317730496453898</v>
      </c>
      <c r="J90" s="19">
        <v>512070</v>
      </c>
      <c r="K90" s="19">
        <v>101165</v>
      </c>
      <c r="L90" s="68">
        <f>G90-K90</f>
        <v>603835</v>
      </c>
      <c r="M90" s="68">
        <v>441833</v>
      </c>
      <c r="N90" s="63">
        <f>L90/M90</f>
        <v>1.3666588960082202</v>
      </c>
      <c r="O90" s="21">
        <v>2048</v>
      </c>
      <c r="P90" s="22">
        <f>L90/O90</f>
        <v>294.84130859375</v>
      </c>
      <c r="Q90" s="44" t="s">
        <v>2583</v>
      </c>
      <c r="R90" s="17" t="s">
        <v>97</v>
      </c>
      <c r="S90" s="19">
        <v>100000</v>
      </c>
      <c r="T90" s="17" t="s">
        <v>2584</v>
      </c>
      <c r="U90" s="17" t="s">
        <v>125</v>
      </c>
      <c r="V90" s="17">
        <v>66</v>
      </c>
      <c r="W90" s="23" t="s">
        <v>31</v>
      </c>
    </row>
    <row r="91" spans="1:23" ht="15.75" thickBot="1" x14ac:dyDescent="0.3">
      <c r="A91" s="24"/>
      <c r="B91" s="25"/>
      <c r="C91" s="26"/>
      <c r="D91" s="27"/>
      <c r="E91" s="25"/>
      <c r="F91" s="25"/>
      <c r="G91" s="27"/>
      <c r="H91" s="27"/>
      <c r="I91" s="28"/>
      <c r="J91" s="27"/>
      <c r="K91" s="27"/>
      <c r="L91" s="69">
        <f>SUM(L90)</f>
        <v>603835</v>
      </c>
      <c r="M91" s="69">
        <f>SUM(M90)</f>
        <v>441833</v>
      </c>
      <c r="N91" s="64">
        <f>L91/M91</f>
        <v>1.3666588960082202</v>
      </c>
      <c r="O91" s="29"/>
      <c r="P91" s="30"/>
      <c r="Q91" s="45"/>
      <c r="R91" s="25"/>
      <c r="S91" s="27"/>
      <c r="T91" s="25"/>
      <c r="U91" s="25"/>
      <c r="V91" s="25"/>
      <c r="W91" s="31"/>
    </row>
    <row r="92" spans="1:23" x14ac:dyDescent="0.25">
      <c r="A92" s="17"/>
      <c r="B92" s="17"/>
      <c r="C92" s="18"/>
      <c r="D92" s="19"/>
      <c r="E92" s="17"/>
      <c r="F92" s="17"/>
      <c r="G92" s="19"/>
      <c r="H92" s="19"/>
      <c r="I92" s="20"/>
      <c r="J92" s="19"/>
      <c r="K92" s="19"/>
      <c r="L92" s="68"/>
      <c r="M92" s="68"/>
      <c r="N92" s="63"/>
      <c r="O92" s="21"/>
      <c r="P92" s="22"/>
      <c r="Q92" s="44"/>
      <c r="R92" s="17"/>
      <c r="S92" s="19"/>
      <c r="T92" s="17"/>
      <c r="U92" s="17"/>
      <c r="V92" s="17"/>
      <c r="W92" s="17"/>
    </row>
    <row r="93" spans="1:23" ht="15.75" thickBot="1" x14ac:dyDescent="0.3">
      <c r="A93" s="17" t="s">
        <v>2592</v>
      </c>
      <c r="B93" s="17"/>
      <c r="C93" s="18"/>
      <c r="D93" s="19"/>
      <c r="E93" s="17"/>
      <c r="F93" s="17"/>
      <c r="G93" s="19"/>
      <c r="H93" s="19"/>
      <c r="I93" s="20"/>
      <c r="J93" s="19"/>
      <c r="K93" s="19"/>
      <c r="L93" s="68"/>
      <c r="M93" s="68"/>
      <c r="N93" s="63"/>
      <c r="O93" s="21"/>
      <c r="P93" s="22"/>
      <c r="Q93" s="44"/>
      <c r="R93" s="17"/>
      <c r="S93" s="19"/>
      <c r="T93" s="17"/>
      <c r="U93" s="17"/>
      <c r="V93" s="17"/>
      <c r="W93" s="17"/>
    </row>
    <row r="94" spans="1:23" x14ac:dyDescent="0.25">
      <c r="A94" s="8" t="s">
        <v>2593</v>
      </c>
      <c r="B94" s="9" t="s">
        <v>2594</v>
      </c>
      <c r="C94" s="10">
        <v>45702</v>
      </c>
      <c r="D94" s="11">
        <v>365000</v>
      </c>
      <c r="E94" s="9" t="s">
        <v>25</v>
      </c>
      <c r="F94" s="9" t="s">
        <v>26</v>
      </c>
      <c r="G94" s="11">
        <v>365000</v>
      </c>
      <c r="H94" s="11">
        <v>141380</v>
      </c>
      <c r="I94" s="12">
        <f>H94/G94*100</f>
        <v>38.734246575342468</v>
      </c>
      <c r="J94" s="11">
        <v>282755</v>
      </c>
      <c r="K94" s="11">
        <v>85000</v>
      </c>
      <c r="L94" s="67">
        <f>G94-K94</f>
        <v>280000</v>
      </c>
      <c r="M94" s="67">
        <v>304238</v>
      </c>
      <c r="N94" s="62">
        <f>L94/M94</f>
        <v>0.92033210841512236</v>
      </c>
      <c r="O94" s="13">
        <v>1750</v>
      </c>
      <c r="P94" s="14">
        <f>L94/O94</f>
        <v>160</v>
      </c>
      <c r="Q94" s="43" t="s">
        <v>2595</v>
      </c>
      <c r="R94" s="9" t="s">
        <v>97</v>
      </c>
      <c r="S94" s="11">
        <v>85000</v>
      </c>
      <c r="T94" s="9" t="s">
        <v>2596</v>
      </c>
      <c r="U94" s="9" t="s">
        <v>125</v>
      </c>
      <c r="V94" s="9">
        <v>63</v>
      </c>
      <c r="W94" s="15" t="s">
        <v>31</v>
      </c>
    </row>
    <row r="95" spans="1:23" x14ac:dyDescent="0.25">
      <c r="A95" s="16" t="s">
        <v>2597</v>
      </c>
      <c r="B95" s="17" t="s">
        <v>2598</v>
      </c>
      <c r="C95" s="18">
        <v>45356</v>
      </c>
      <c r="D95" s="19">
        <v>287000</v>
      </c>
      <c r="E95" s="17" t="s">
        <v>36</v>
      </c>
      <c r="F95" s="17" t="s">
        <v>26</v>
      </c>
      <c r="G95" s="19">
        <v>287000</v>
      </c>
      <c r="H95" s="19">
        <v>151810</v>
      </c>
      <c r="I95" s="20">
        <f>H95/G95*100</f>
        <v>52.895470383275253</v>
      </c>
      <c r="J95" s="19">
        <v>303615</v>
      </c>
      <c r="K95" s="19">
        <v>85000</v>
      </c>
      <c r="L95" s="68">
        <f>G95-K95</f>
        <v>202000</v>
      </c>
      <c r="M95" s="68">
        <v>336330</v>
      </c>
      <c r="N95" s="63">
        <f>L95/M95</f>
        <v>0.60060060060060061</v>
      </c>
      <c r="O95" s="21">
        <v>1997</v>
      </c>
      <c r="P95" s="22">
        <f>L95/O95</f>
        <v>101.15172759138709</v>
      </c>
      <c r="Q95" s="44" t="s">
        <v>2595</v>
      </c>
      <c r="R95" s="17" t="s">
        <v>97</v>
      </c>
      <c r="S95" s="19">
        <v>85000</v>
      </c>
      <c r="T95" s="17" t="s">
        <v>2596</v>
      </c>
      <c r="U95" s="17" t="s">
        <v>125</v>
      </c>
      <c r="V95" s="17">
        <v>63</v>
      </c>
      <c r="W95" s="23" t="s">
        <v>31</v>
      </c>
    </row>
    <row r="96" spans="1:23" x14ac:dyDescent="0.25">
      <c r="A96" s="16" t="s">
        <v>2599</v>
      </c>
      <c r="B96" s="17" t="s">
        <v>2600</v>
      </c>
      <c r="C96" s="18">
        <v>45044</v>
      </c>
      <c r="D96" s="19">
        <v>321000</v>
      </c>
      <c r="E96" s="17" t="s">
        <v>25</v>
      </c>
      <c r="F96" s="17" t="s">
        <v>26</v>
      </c>
      <c r="G96" s="19">
        <v>321000</v>
      </c>
      <c r="H96" s="19">
        <v>156650</v>
      </c>
      <c r="I96" s="20">
        <f>H96/G96*100</f>
        <v>48.800623052959502</v>
      </c>
      <c r="J96" s="19">
        <v>313301</v>
      </c>
      <c r="K96" s="19">
        <v>85000</v>
      </c>
      <c r="L96" s="68">
        <f>G96-K96</f>
        <v>236000</v>
      </c>
      <c r="M96" s="68">
        <v>351232</v>
      </c>
      <c r="N96" s="63">
        <f>L96/M96</f>
        <v>0.67192055393586003</v>
      </c>
      <c r="O96" s="21">
        <v>1997</v>
      </c>
      <c r="P96" s="22">
        <f>L96/O96</f>
        <v>118.17726589884828</v>
      </c>
      <c r="Q96" s="44" t="s">
        <v>2595</v>
      </c>
      <c r="R96" s="17" t="s">
        <v>97</v>
      </c>
      <c r="S96" s="19">
        <v>85000</v>
      </c>
      <c r="T96" s="17" t="s">
        <v>2596</v>
      </c>
      <c r="U96" s="17" t="s">
        <v>125</v>
      </c>
      <c r="V96" s="17">
        <v>64</v>
      </c>
      <c r="W96" s="23" t="s">
        <v>31</v>
      </c>
    </row>
    <row r="97" spans="1:23" x14ac:dyDescent="0.25">
      <c r="A97" s="16" t="s">
        <v>2601</v>
      </c>
      <c r="B97" s="17" t="s">
        <v>2602</v>
      </c>
      <c r="C97" s="18">
        <v>45460</v>
      </c>
      <c r="D97" s="19">
        <v>309000</v>
      </c>
      <c r="E97" s="17" t="s">
        <v>36</v>
      </c>
      <c r="F97" s="17" t="s">
        <v>26</v>
      </c>
      <c r="G97" s="19">
        <v>309000</v>
      </c>
      <c r="H97" s="19">
        <v>162340</v>
      </c>
      <c r="I97" s="20">
        <f>H97/G97*100</f>
        <v>52.537216828478961</v>
      </c>
      <c r="J97" s="19">
        <v>324680</v>
      </c>
      <c r="K97" s="19">
        <v>85000</v>
      </c>
      <c r="L97" s="68">
        <f>G97-K97</f>
        <v>224000</v>
      </c>
      <c r="M97" s="68">
        <v>368738</v>
      </c>
      <c r="N97" s="63">
        <f>L97/M97</f>
        <v>0.60747739587457761</v>
      </c>
      <c r="O97" s="21">
        <v>1955</v>
      </c>
      <c r="P97" s="22">
        <f>L97/O97</f>
        <v>114.57800511508951</v>
      </c>
      <c r="Q97" s="44" t="s">
        <v>2595</v>
      </c>
      <c r="R97" s="17" t="s">
        <v>97</v>
      </c>
      <c r="S97" s="19">
        <v>85000</v>
      </c>
      <c r="T97" s="17" t="s">
        <v>2596</v>
      </c>
      <c r="U97" s="17" t="s">
        <v>125</v>
      </c>
      <c r="V97" s="17">
        <v>64</v>
      </c>
      <c r="W97" s="23" t="s">
        <v>31</v>
      </c>
    </row>
    <row r="98" spans="1:23" ht="15.75" thickBot="1" x14ac:dyDescent="0.3">
      <c r="A98" s="24"/>
      <c r="B98" s="25"/>
      <c r="C98" s="26"/>
      <c r="D98" s="27"/>
      <c r="E98" s="25"/>
      <c r="F98" s="25"/>
      <c r="G98" s="27"/>
      <c r="H98" s="27"/>
      <c r="I98" s="28"/>
      <c r="J98" s="27"/>
      <c r="K98" s="27"/>
      <c r="L98" s="69">
        <f>SUM(L94:L97)</f>
        <v>942000</v>
      </c>
      <c r="M98" s="69">
        <f>SUM(M94:M97)</f>
        <v>1360538</v>
      </c>
      <c r="N98" s="64">
        <f>L98/M98</f>
        <v>0.6923731641453601</v>
      </c>
      <c r="O98" s="29"/>
      <c r="P98" s="30"/>
      <c r="Q98" s="45"/>
      <c r="R98" s="25"/>
      <c r="S98" s="27"/>
      <c r="T98" s="25"/>
      <c r="U98" s="25"/>
      <c r="V98" s="25"/>
      <c r="W98" s="31"/>
    </row>
    <row r="99" spans="1:23" x14ac:dyDescent="0.25">
      <c r="A99" s="17"/>
      <c r="B99" s="17"/>
      <c r="C99" s="18"/>
      <c r="D99" s="19"/>
      <c r="E99" s="17"/>
      <c r="F99" s="17"/>
      <c r="G99" s="19"/>
      <c r="H99" s="19"/>
      <c r="I99" s="20"/>
      <c r="J99" s="19"/>
      <c r="K99" s="19"/>
      <c r="L99" s="68"/>
      <c r="M99" s="68"/>
      <c r="N99" s="63"/>
      <c r="O99" s="21"/>
      <c r="P99" s="22"/>
      <c r="Q99" s="44"/>
      <c r="R99" s="17"/>
      <c r="S99" s="19"/>
      <c r="T99" s="17"/>
      <c r="U99" s="17"/>
      <c r="V99" s="17"/>
      <c r="W99" s="17"/>
    </row>
    <row r="100" spans="1:23" ht="15.75" thickBot="1" x14ac:dyDescent="0.3">
      <c r="A100" s="17" t="s">
        <v>2603</v>
      </c>
      <c r="B100" s="17"/>
      <c r="C100" s="18"/>
      <c r="D100" s="19"/>
      <c r="E100" s="17"/>
      <c r="F100" s="17"/>
      <c r="G100" s="19"/>
      <c r="H100" s="19"/>
      <c r="I100" s="20"/>
      <c r="J100" s="19"/>
      <c r="K100" s="19"/>
      <c r="L100" s="68"/>
      <c r="M100" s="68"/>
      <c r="N100" s="63"/>
      <c r="O100" s="21"/>
      <c r="P100" s="22"/>
      <c r="Q100" s="44"/>
      <c r="R100" s="17"/>
      <c r="S100" s="19"/>
      <c r="T100" s="17"/>
      <c r="U100" s="17"/>
      <c r="V100" s="17"/>
      <c r="W100" s="17"/>
    </row>
    <row r="101" spans="1:23" x14ac:dyDescent="0.25">
      <c r="A101" s="8" t="s">
        <v>2604</v>
      </c>
      <c r="B101" s="9" t="s">
        <v>2605</v>
      </c>
      <c r="C101" s="10">
        <v>45337</v>
      </c>
      <c r="D101" s="11">
        <v>580000</v>
      </c>
      <c r="E101" s="9" t="s">
        <v>36</v>
      </c>
      <c r="F101" s="9" t="s">
        <v>26</v>
      </c>
      <c r="G101" s="11">
        <v>580000</v>
      </c>
      <c r="H101" s="11">
        <v>325170</v>
      </c>
      <c r="I101" s="12">
        <f>H101/G101*100</f>
        <v>56.063793103448276</v>
      </c>
      <c r="J101" s="11">
        <v>650348</v>
      </c>
      <c r="K101" s="11">
        <v>170000</v>
      </c>
      <c r="L101" s="67">
        <f>G101-K101</f>
        <v>410000</v>
      </c>
      <c r="M101" s="67">
        <v>565115</v>
      </c>
      <c r="N101" s="62">
        <f>L101/M101</f>
        <v>0.72551604540668713</v>
      </c>
      <c r="O101" s="13">
        <v>2003</v>
      </c>
      <c r="P101" s="14">
        <f>L101/O101</f>
        <v>204.69296055916126</v>
      </c>
      <c r="Q101" s="43" t="s">
        <v>2606</v>
      </c>
      <c r="R101" s="9" t="s">
        <v>97</v>
      </c>
      <c r="S101" s="11">
        <v>170000</v>
      </c>
      <c r="T101" s="9" t="s">
        <v>2607</v>
      </c>
      <c r="U101" s="9" t="s">
        <v>125</v>
      </c>
      <c r="V101" s="9">
        <v>72</v>
      </c>
      <c r="W101" s="15" t="s">
        <v>31</v>
      </c>
    </row>
    <row r="102" spans="1:23" x14ac:dyDescent="0.25">
      <c r="A102" s="16" t="s">
        <v>2608</v>
      </c>
      <c r="B102" s="17" t="s">
        <v>2609</v>
      </c>
      <c r="C102" s="18">
        <v>45565</v>
      </c>
      <c r="D102" s="19">
        <v>625000</v>
      </c>
      <c r="E102" s="17" t="s">
        <v>36</v>
      </c>
      <c r="F102" s="17" t="s">
        <v>26</v>
      </c>
      <c r="G102" s="19">
        <v>625000</v>
      </c>
      <c r="H102" s="19">
        <v>308510</v>
      </c>
      <c r="I102" s="20">
        <f>H102/G102*100</f>
        <v>49.361600000000003</v>
      </c>
      <c r="J102" s="19">
        <v>617025</v>
      </c>
      <c r="K102" s="19">
        <v>170000</v>
      </c>
      <c r="L102" s="68">
        <f>G102-K102</f>
        <v>455000</v>
      </c>
      <c r="M102" s="68">
        <v>525911</v>
      </c>
      <c r="N102" s="63">
        <f>L102/M102</f>
        <v>0.86516539870814646</v>
      </c>
      <c r="O102" s="21">
        <v>2017</v>
      </c>
      <c r="P102" s="22">
        <f>L102/O102</f>
        <v>225.58254833911749</v>
      </c>
      <c r="Q102" s="44" t="s">
        <v>2606</v>
      </c>
      <c r="R102" s="17" t="s">
        <v>97</v>
      </c>
      <c r="S102" s="19">
        <v>170000</v>
      </c>
      <c r="T102" s="17" t="s">
        <v>2607</v>
      </c>
      <c r="U102" s="17" t="s">
        <v>125</v>
      </c>
      <c r="V102" s="17">
        <v>73</v>
      </c>
      <c r="W102" s="23" t="s">
        <v>31</v>
      </c>
    </row>
    <row r="103" spans="1:23" ht="15.75" thickBot="1" x14ac:dyDescent="0.3">
      <c r="A103" s="24"/>
      <c r="B103" s="25"/>
      <c r="C103" s="26"/>
      <c r="D103" s="27"/>
      <c r="E103" s="25"/>
      <c r="F103" s="25"/>
      <c r="G103" s="27"/>
      <c r="H103" s="27"/>
      <c r="I103" s="28"/>
      <c r="J103" s="27"/>
      <c r="K103" s="27"/>
      <c r="L103" s="69">
        <f>SUM(L101:L102)</f>
        <v>865000</v>
      </c>
      <c r="M103" s="69">
        <f>SUM(M101:M102)</f>
        <v>1091026</v>
      </c>
      <c r="N103" s="64">
        <f>L103/M103</f>
        <v>0.79283170153598537</v>
      </c>
      <c r="O103" s="29"/>
      <c r="P103" s="30"/>
      <c r="Q103" s="45"/>
      <c r="R103" s="25"/>
      <c r="S103" s="27"/>
      <c r="T103" s="25"/>
      <c r="U103" s="25"/>
      <c r="V103" s="25"/>
      <c r="W103" s="31"/>
    </row>
    <row r="104" spans="1:23" x14ac:dyDescent="0.25">
      <c r="A104" s="17"/>
      <c r="B104" s="17"/>
      <c r="C104" s="18"/>
      <c r="D104" s="19"/>
      <c r="E104" s="17"/>
      <c r="F104" s="17"/>
      <c r="G104" s="19"/>
      <c r="H104" s="19"/>
      <c r="I104" s="20"/>
      <c r="J104" s="19"/>
      <c r="K104" s="19"/>
      <c r="L104" s="68"/>
      <c r="M104" s="68"/>
      <c r="N104" s="63"/>
      <c r="O104" s="21"/>
      <c r="P104" s="22"/>
      <c r="Q104" s="44"/>
      <c r="R104" s="17"/>
      <c r="S104" s="19"/>
      <c r="T104" s="17"/>
      <c r="U104" s="17"/>
      <c r="V104" s="17"/>
      <c r="W104" s="17"/>
    </row>
    <row r="105" spans="1:23" ht="15.75" thickBot="1" x14ac:dyDescent="0.3">
      <c r="A105" s="17" t="s">
        <v>2610</v>
      </c>
      <c r="B105" s="17"/>
      <c r="C105" s="18"/>
      <c r="D105" s="19"/>
      <c r="E105" s="17"/>
      <c r="F105" s="17"/>
      <c r="G105" s="19"/>
      <c r="H105" s="19"/>
      <c r="I105" s="20"/>
      <c r="J105" s="19"/>
      <c r="K105" s="19"/>
      <c r="L105" s="68"/>
      <c r="M105" s="68"/>
      <c r="N105" s="63"/>
      <c r="O105" s="21"/>
      <c r="P105" s="22"/>
      <c r="Q105" s="44"/>
      <c r="R105" s="17"/>
      <c r="S105" s="19"/>
      <c r="T105" s="17"/>
      <c r="U105" s="17"/>
      <c r="V105" s="17"/>
      <c r="W105" s="17"/>
    </row>
    <row r="106" spans="1:23" x14ac:dyDescent="0.25">
      <c r="A106" s="8" t="s">
        <v>2611</v>
      </c>
      <c r="B106" s="9" t="s">
        <v>2612</v>
      </c>
      <c r="C106" s="10">
        <v>45194</v>
      </c>
      <c r="D106" s="11">
        <v>860000</v>
      </c>
      <c r="E106" s="9" t="s">
        <v>25</v>
      </c>
      <c r="F106" s="9" t="s">
        <v>26</v>
      </c>
      <c r="G106" s="11">
        <v>860000</v>
      </c>
      <c r="H106" s="11">
        <v>416510</v>
      </c>
      <c r="I106" s="12">
        <f>H106/G106*100</f>
        <v>48.431395348837206</v>
      </c>
      <c r="J106" s="11">
        <v>833023</v>
      </c>
      <c r="K106" s="11">
        <v>150000</v>
      </c>
      <c r="L106" s="67">
        <f>G106-K106</f>
        <v>710000</v>
      </c>
      <c r="M106" s="67">
        <v>505942</v>
      </c>
      <c r="N106" s="62">
        <f>L106/M106</f>
        <v>1.4033229105312466</v>
      </c>
      <c r="O106" s="13">
        <v>2504</v>
      </c>
      <c r="P106" s="14">
        <f>L106/O106</f>
        <v>283.54632587859425</v>
      </c>
      <c r="Q106" s="43" t="s">
        <v>2613</v>
      </c>
      <c r="R106" s="9" t="s">
        <v>28</v>
      </c>
      <c r="S106" s="11">
        <v>150000</v>
      </c>
      <c r="T106" s="9" t="s">
        <v>2614</v>
      </c>
      <c r="U106" s="9" t="s">
        <v>125</v>
      </c>
      <c r="V106" s="9">
        <v>66</v>
      </c>
      <c r="W106" s="15" t="s">
        <v>31</v>
      </c>
    </row>
    <row r="107" spans="1:23" ht="15.75" thickBot="1" x14ac:dyDescent="0.3">
      <c r="A107" s="24"/>
      <c r="B107" s="25"/>
      <c r="C107" s="26"/>
      <c r="D107" s="27"/>
      <c r="E107" s="25"/>
      <c r="F107" s="25"/>
      <c r="G107" s="27"/>
      <c r="H107" s="27"/>
      <c r="I107" s="28"/>
      <c r="J107" s="27"/>
      <c r="K107" s="27"/>
      <c r="L107" s="69">
        <f>SUM(L106)</f>
        <v>710000</v>
      </c>
      <c r="M107" s="69">
        <f>SUM(M106)</f>
        <v>505942</v>
      </c>
      <c r="N107" s="64">
        <f>L107/M107</f>
        <v>1.4033229105312466</v>
      </c>
      <c r="O107" s="29"/>
      <c r="P107" s="30"/>
      <c r="Q107" s="45"/>
      <c r="R107" s="25"/>
      <c r="S107" s="27"/>
      <c r="T107" s="25"/>
      <c r="U107" s="25"/>
      <c r="V107" s="25"/>
      <c r="W107" s="3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D8BD-514B-46F7-83C9-49BB29153D5C}">
  <dimension ref="A1:W84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4.1406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2615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2616</v>
      </c>
      <c r="B3" s="9" t="s">
        <v>2617</v>
      </c>
      <c r="C3" s="10">
        <v>45518</v>
      </c>
      <c r="D3" s="11">
        <v>1477000</v>
      </c>
      <c r="E3" s="9" t="s">
        <v>25</v>
      </c>
      <c r="F3" s="9" t="s">
        <v>26</v>
      </c>
      <c r="G3" s="11">
        <v>1477000</v>
      </c>
      <c r="H3" s="11">
        <v>635320</v>
      </c>
      <c r="I3" s="12">
        <f>H3/G3*100</f>
        <v>43.014218009478675</v>
      </c>
      <c r="J3" s="11">
        <v>1270649</v>
      </c>
      <c r="K3" s="11">
        <v>638003</v>
      </c>
      <c r="L3" s="67">
        <f>G3-K3</f>
        <v>838997</v>
      </c>
      <c r="M3" s="67">
        <v>395403</v>
      </c>
      <c r="N3" s="62">
        <f>L3/M3</f>
        <v>2.1218781850415906</v>
      </c>
      <c r="O3" s="13">
        <v>3847</v>
      </c>
      <c r="P3" s="14">
        <f>L3/O3</f>
        <v>218.09123992721601</v>
      </c>
      <c r="Q3" s="43" t="s">
        <v>2618</v>
      </c>
      <c r="R3" s="9" t="s">
        <v>97</v>
      </c>
      <c r="S3" s="11">
        <v>638003</v>
      </c>
      <c r="T3" s="9" t="s">
        <v>2619</v>
      </c>
      <c r="U3" s="9" t="s">
        <v>30</v>
      </c>
      <c r="V3" s="9">
        <v>41</v>
      </c>
      <c r="W3" s="15" t="s">
        <v>31</v>
      </c>
    </row>
    <row r="4" spans="1:23" x14ac:dyDescent="0.25">
      <c r="A4" s="16" t="s">
        <v>2620</v>
      </c>
      <c r="B4" s="17" t="s">
        <v>2621</v>
      </c>
      <c r="C4" s="18">
        <v>45084</v>
      </c>
      <c r="D4" s="19">
        <v>1210000</v>
      </c>
      <c r="E4" s="17" t="s">
        <v>25</v>
      </c>
      <c r="F4" s="17" t="s">
        <v>26</v>
      </c>
      <c r="G4" s="19">
        <v>1210000</v>
      </c>
      <c r="H4" s="19">
        <v>592390</v>
      </c>
      <c r="I4" s="20">
        <f>H4/G4*100</f>
        <v>48.957851239669417</v>
      </c>
      <c r="J4" s="19">
        <v>1184780</v>
      </c>
      <c r="K4" s="19">
        <v>516375</v>
      </c>
      <c r="L4" s="68">
        <f>G4-K4</f>
        <v>693625</v>
      </c>
      <c r="M4" s="68">
        <v>417753</v>
      </c>
      <c r="N4" s="63">
        <f>L4/M4</f>
        <v>1.6603710805188712</v>
      </c>
      <c r="O4" s="21">
        <v>2831</v>
      </c>
      <c r="P4" s="22">
        <f>L4/O4</f>
        <v>245.01059696220418</v>
      </c>
      <c r="Q4" s="44" t="s">
        <v>2618</v>
      </c>
      <c r="R4" s="17" t="s">
        <v>97</v>
      </c>
      <c r="S4" s="19">
        <v>507561</v>
      </c>
      <c r="T4" s="17" t="s">
        <v>2619</v>
      </c>
      <c r="U4" s="17" t="s">
        <v>30</v>
      </c>
      <c r="V4" s="17">
        <v>45</v>
      </c>
      <c r="W4" s="23" t="s">
        <v>31</v>
      </c>
    </row>
    <row r="5" spans="1:23" ht="15.75" thickBot="1" x14ac:dyDescent="0.3">
      <c r="A5" s="24"/>
      <c r="B5" s="25"/>
      <c r="C5" s="26"/>
      <c r="D5" s="27"/>
      <c r="E5" s="25"/>
      <c r="F5" s="25"/>
      <c r="G5" s="27"/>
      <c r="H5" s="27"/>
      <c r="I5" s="28"/>
      <c r="J5" s="27"/>
      <c r="K5" s="27"/>
      <c r="L5" s="69">
        <f>SUM(L3:L4)</f>
        <v>1532622</v>
      </c>
      <c r="M5" s="69">
        <f>SUM(M3:M4)</f>
        <v>813156</v>
      </c>
      <c r="N5" s="64">
        <f>L5/M5</f>
        <v>1.8847822558033145</v>
      </c>
      <c r="O5" s="29"/>
      <c r="P5" s="30"/>
      <c r="Q5" s="45"/>
      <c r="R5" s="25"/>
      <c r="S5" s="27"/>
      <c r="T5" s="25"/>
      <c r="U5" s="25"/>
      <c r="V5" s="25"/>
      <c r="W5" s="31"/>
    </row>
    <row r="6" spans="1:23" x14ac:dyDescent="0.25">
      <c r="A6" s="17"/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17"/>
    </row>
    <row r="7" spans="1:23" ht="15.75" thickBot="1" x14ac:dyDescent="0.3">
      <c r="A7" s="17" t="s">
        <v>2622</v>
      </c>
      <c r="B7" s="17"/>
      <c r="C7" s="18"/>
      <c r="D7" s="19"/>
      <c r="E7" s="17"/>
      <c r="F7" s="17"/>
      <c r="G7" s="19"/>
      <c r="H7" s="19"/>
      <c r="I7" s="20"/>
      <c r="J7" s="19"/>
      <c r="K7" s="19"/>
      <c r="L7" s="68"/>
      <c r="M7" s="68"/>
      <c r="N7" s="63"/>
      <c r="O7" s="21"/>
      <c r="P7" s="22"/>
      <c r="Q7" s="44"/>
      <c r="R7" s="17"/>
      <c r="S7" s="19"/>
      <c r="T7" s="17"/>
      <c r="U7" s="17"/>
      <c r="V7" s="17"/>
      <c r="W7" s="17"/>
    </row>
    <row r="8" spans="1:23" x14ac:dyDescent="0.25">
      <c r="A8" s="8" t="s">
        <v>2623</v>
      </c>
      <c r="B8" s="9" t="s">
        <v>2624</v>
      </c>
      <c r="C8" s="10">
        <v>45264</v>
      </c>
      <c r="D8" s="11">
        <v>756000</v>
      </c>
      <c r="E8" s="9" t="s">
        <v>36</v>
      </c>
      <c r="F8" s="9" t="s">
        <v>26</v>
      </c>
      <c r="G8" s="11">
        <v>756000</v>
      </c>
      <c r="H8" s="11">
        <v>390260</v>
      </c>
      <c r="I8" s="12">
        <f>H8/G8*100</f>
        <v>51.621693121693127</v>
      </c>
      <c r="J8" s="11">
        <v>780521</v>
      </c>
      <c r="K8" s="11">
        <v>192049</v>
      </c>
      <c r="L8" s="67">
        <f>G8-K8</f>
        <v>563951</v>
      </c>
      <c r="M8" s="67">
        <v>330602</v>
      </c>
      <c r="N8" s="62">
        <f>L8/M8</f>
        <v>1.7058305757375938</v>
      </c>
      <c r="O8" s="13">
        <v>2962</v>
      </c>
      <c r="P8" s="14">
        <f>L8/O8</f>
        <v>190.39534098582038</v>
      </c>
      <c r="Q8" s="43" t="s">
        <v>2625</v>
      </c>
      <c r="R8" s="9" t="s">
        <v>28</v>
      </c>
      <c r="S8" s="11">
        <v>185740</v>
      </c>
      <c r="T8" s="9" t="s">
        <v>2626</v>
      </c>
      <c r="U8" s="9" t="s">
        <v>30</v>
      </c>
      <c r="V8" s="9">
        <v>45</v>
      </c>
      <c r="W8" s="15" t="s">
        <v>31</v>
      </c>
    </row>
    <row r="9" spans="1:23" x14ac:dyDescent="0.25">
      <c r="A9" s="16" t="s">
        <v>2627</v>
      </c>
      <c r="B9" s="17" t="s">
        <v>2628</v>
      </c>
      <c r="C9" s="18">
        <v>45695</v>
      </c>
      <c r="D9" s="19">
        <v>675000</v>
      </c>
      <c r="E9" s="17" t="s">
        <v>36</v>
      </c>
      <c r="F9" s="17" t="s">
        <v>26</v>
      </c>
      <c r="G9" s="19">
        <v>675000</v>
      </c>
      <c r="H9" s="19">
        <v>291220</v>
      </c>
      <c r="I9" s="20">
        <f>H9/G9*100</f>
        <v>43.143703703703707</v>
      </c>
      <c r="J9" s="19">
        <v>582435</v>
      </c>
      <c r="K9" s="19">
        <v>133642</v>
      </c>
      <c r="L9" s="68">
        <f>G9-K9</f>
        <v>541358</v>
      </c>
      <c r="M9" s="68">
        <v>252130</v>
      </c>
      <c r="N9" s="63">
        <f>L9/M9</f>
        <v>2.1471383809939315</v>
      </c>
      <c r="O9" s="21">
        <v>2001</v>
      </c>
      <c r="P9" s="22">
        <f>L9/O9</f>
        <v>270.54372813593204</v>
      </c>
      <c r="Q9" s="44" t="s">
        <v>2625</v>
      </c>
      <c r="R9" s="17" t="s">
        <v>28</v>
      </c>
      <c r="S9" s="19">
        <v>133642</v>
      </c>
      <c r="T9" s="17" t="s">
        <v>2626</v>
      </c>
      <c r="U9" s="17" t="s">
        <v>30</v>
      </c>
      <c r="V9" s="17">
        <v>45</v>
      </c>
      <c r="W9" s="23" t="s">
        <v>31</v>
      </c>
    </row>
    <row r="10" spans="1:23" x14ac:dyDescent="0.25">
      <c r="A10" s="16" t="s">
        <v>2629</v>
      </c>
      <c r="B10" s="17" t="s">
        <v>2630</v>
      </c>
      <c r="C10" s="18">
        <v>45467</v>
      </c>
      <c r="D10" s="19">
        <v>751000</v>
      </c>
      <c r="E10" s="17" t="s">
        <v>36</v>
      </c>
      <c r="F10" s="17" t="s">
        <v>26</v>
      </c>
      <c r="G10" s="19">
        <v>751000</v>
      </c>
      <c r="H10" s="19">
        <v>471710</v>
      </c>
      <c r="I10" s="20">
        <f>H10/G10*100</f>
        <v>62.810918774966709</v>
      </c>
      <c r="J10" s="19">
        <v>943421</v>
      </c>
      <c r="K10" s="19">
        <v>251428</v>
      </c>
      <c r="L10" s="68">
        <f>G10-K10</f>
        <v>499572</v>
      </c>
      <c r="M10" s="68">
        <v>388760</v>
      </c>
      <c r="N10" s="63">
        <f>L10/M10</f>
        <v>1.2850396131289228</v>
      </c>
      <c r="O10" s="21">
        <v>2446</v>
      </c>
      <c r="P10" s="22">
        <f>L10/O10</f>
        <v>204.24039247751432</v>
      </c>
      <c r="Q10" s="44" t="s">
        <v>2625</v>
      </c>
      <c r="R10" s="17" t="s">
        <v>28</v>
      </c>
      <c r="S10" s="19">
        <v>251428</v>
      </c>
      <c r="T10" s="17" t="s">
        <v>2626</v>
      </c>
      <c r="U10" s="17" t="s">
        <v>30</v>
      </c>
      <c r="V10" s="17">
        <v>58</v>
      </c>
      <c r="W10" s="23" t="s">
        <v>31</v>
      </c>
    </row>
    <row r="11" spans="1:23" ht="15.75" thickBot="1" x14ac:dyDescent="0.3">
      <c r="A11" s="24"/>
      <c r="B11" s="25"/>
      <c r="C11" s="26"/>
      <c r="D11" s="27"/>
      <c r="E11" s="25"/>
      <c r="F11" s="25"/>
      <c r="G11" s="27"/>
      <c r="H11" s="27"/>
      <c r="I11" s="28"/>
      <c r="J11" s="27"/>
      <c r="K11" s="27"/>
      <c r="L11" s="69">
        <f>SUM(L8:L10)</f>
        <v>1604881</v>
      </c>
      <c r="M11" s="69">
        <f>SUM(M8:M10)</f>
        <v>971492</v>
      </c>
      <c r="N11" s="64">
        <f>L11/M11</f>
        <v>1.6519755180691142</v>
      </c>
      <c r="O11" s="29"/>
      <c r="P11" s="30"/>
      <c r="Q11" s="45"/>
      <c r="R11" s="25"/>
      <c r="S11" s="27"/>
      <c r="T11" s="25"/>
      <c r="U11" s="25"/>
      <c r="V11" s="25"/>
      <c r="W11" s="31"/>
    </row>
    <row r="12" spans="1:23" x14ac:dyDescent="0.25">
      <c r="A12" s="17"/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17"/>
    </row>
    <row r="13" spans="1:23" ht="15.75" thickBot="1" x14ac:dyDescent="0.3">
      <c r="A13" s="17" t="s">
        <v>2631</v>
      </c>
      <c r="B13" s="17"/>
      <c r="C13" s="18"/>
      <c r="D13" s="19"/>
      <c r="E13" s="17"/>
      <c r="F13" s="17"/>
      <c r="G13" s="19"/>
      <c r="H13" s="19"/>
      <c r="I13" s="20"/>
      <c r="J13" s="19"/>
      <c r="K13" s="19"/>
      <c r="L13" s="68"/>
      <c r="M13" s="68"/>
      <c r="N13" s="63"/>
      <c r="O13" s="21"/>
      <c r="P13" s="22"/>
      <c r="Q13" s="44"/>
      <c r="R13" s="17"/>
      <c r="S13" s="19"/>
      <c r="T13" s="17"/>
      <c r="U13" s="17"/>
      <c r="V13" s="17"/>
      <c r="W13" s="17"/>
    </row>
    <row r="14" spans="1:23" x14ac:dyDescent="0.25">
      <c r="A14" s="8" t="s">
        <v>2632</v>
      </c>
      <c r="B14" s="9" t="s">
        <v>2633</v>
      </c>
      <c r="C14" s="10">
        <v>45628</v>
      </c>
      <c r="D14" s="11">
        <v>708000</v>
      </c>
      <c r="E14" s="9" t="s">
        <v>36</v>
      </c>
      <c r="F14" s="9" t="s">
        <v>26</v>
      </c>
      <c r="G14" s="11">
        <v>708000</v>
      </c>
      <c r="H14" s="11">
        <v>332060</v>
      </c>
      <c r="I14" s="12">
        <f>H14/G14*100</f>
        <v>46.901129943502823</v>
      </c>
      <c r="J14" s="11">
        <v>664124</v>
      </c>
      <c r="K14" s="11">
        <v>209605</v>
      </c>
      <c r="L14" s="67">
        <f>G14-K14</f>
        <v>498395</v>
      </c>
      <c r="M14" s="67">
        <v>282309</v>
      </c>
      <c r="N14" s="62">
        <f>L14/M14</f>
        <v>1.765423702397019</v>
      </c>
      <c r="O14" s="13">
        <v>2397</v>
      </c>
      <c r="P14" s="14">
        <f>L14/O14</f>
        <v>207.92448894451397</v>
      </c>
      <c r="Q14" s="43" t="s">
        <v>2625</v>
      </c>
      <c r="R14" s="9" t="s">
        <v>97</v>
      </c>
      <c r="S14" s="11">
        <v>207258</v>
      </c>
      <c r="T14" s="9" t="s">
        <v>2626</v>
      </c>
      <c r="U14" s="9" t="s">
        <v>30</v>
      </c>
      <c r="V14" s="9">
        <v>47</v>
      </c>
      <c r="W14" s="15" t="s">
        <v>31</v>
      </c>
    </row>
    <row r="15" spans="1:23" x14ac:dyDescent="0.25">
      <c r="A15" s="16" t="s">
        <v>2634</v>
      </c>
      <c r="B15" s="17" t="s">
        <v>2635</v>
      </c>
      <c r="C15" s="18">
        <v>45049</v>
      </c>
      <c r="D15" s="19">
        <v>1500000</v>
      </c>
      <c r="E15" s="17" t="s">
        <v>36</v>
      </c>
      <c r="F15" s="17" t="s">
        <v>26</v>
      </c>
      <c r="G15" s="19">
        <v>1500000</v>
      </c>
      <c r="H15" s="19">
        <v>668720</v>
      </c>
      <c r="I15" s="20">
        <f>H15/G15*100</f>
        <v>44.581333333333333</v>
      </c>
      <c r="J15" s="19">
        <v>1337431</v>
      </c>
      <c r="K15" s="19">
        <v>257657</v>
      </c>
      <c r="L15" s="68">
        <f>G15-K15</f>
        <v>1242343</v>
      </c>
      <c r="M15" s="68">
        <v>670667</v>
      </c>
      <c r="N15" s="63">
        <f>L15/M15</f>
        <v>1.8523991787280423</v>
      </c>
      <c r="O15" s="21">
        <v>3523</v>
      </c>
      <c r="P15" s="22">
        <f>L15/O15</f>
        <v>352.63780868577919</v>
      </c>
      <c r="Q15" s="44" t="s">
        <v>2625</v>
      </c>
      <c r="R15" s="17" t="s">
        <v>97</v>
      </c>
      <c r="S15" s="19">
        <v>257657</v>
      </c>
      <c r="T15" s="17" t="s">
        <v>2626</v>
      </c>
      <c r="U15" s="17" t="s">
        <v>30</v>
      </c>
      <c r="V15" s="17">
        <v>61</v>
      </c>
      <c r="W15" s="23" t="s">
        <v>31</v>
      </c>
    </row>
    <row r="16" spans="1:23" x14ac:dyDescent="0.25">
      <c r="A16" s="16" t="s">
        <v>2636</v>
      </c>
      <c r="B16" s="17" t="s">
        <v>2637</v>
      </c>
      <c r="C16" s="18">
        <v>45147</v>
      </c>
      <c r="D16" s="19">
        <v>390000</v>
      </c>
      <c r="E16" s="17" t="s">
        <v>25</v>
      </c>
      <c r="F16" s="17" t="s">
        <v>26</v>
      </c>
      <c r="G16" s="19">
        <v>390000</v>
      </c>
      <c r="H16" s="19">
        <v>233330</v>
      </c>
      <c r="I16" s="20">
        <f>H16/G16*100</f>
        <v>59.828205128205127</v>
      </c>
      <c r="J16" s="19">
        <v>466667</v>
      </c>
      <c r="K16" s="19">
        <v>175547</v>
      </c>
      <c r="L16" s="68">
        <f>G16-K16</f>
        <v>214453</v>
      </c>
      <c r="M16" s="68">
        <v>180819</v>
      </c>
      <c r="N16" s="63">
        <f>L16/M16</f>
        <v>1.186009213633523</v>
      </c>
      <c r="O16" s="21">
        <v>1756</v>
      </c>
      <c r="P16" s="22">
        <f>L16/O16</f>
        <v>122.12585421412301</v>
      </c>
      <c r="Q16" s="44" t="s">
        <v>2625</v>
      </c>
      <c r="R16" s="17" t="s">
        <v>97</v>
      </c>
      <c r="S16" s="19">
        <v>175547</v>
      </c>
      <c r="T16" s="17" t="s">
        <v>2626</v>
      </c>
      <c r="U16" s="17" t="s">
        <v>30</v>
      </c>
      <c r="V16" s="17">
        <v>41</v>
      </c>
      <c r="W16" s="23" t="s">
        <v>31</v>
      </c>
    </row>
    <row r="17" spans="1:23" x14ac:dyDescent="0.25">
      <c r="A17" s="16" t="s">
        <v>2638</v>
      </c>
      <c r="B17" s="17" t="s">
        <v>2639</v>
      </c>
      <c r="C17" s="18">
        <v>45061</v>
      </c>
      <c r="D17" s="19">
        <v>465500</v>
      </c>
      <c r="E17" s="17" t="s">
        <v>36</v>
      </c>
      <c r="F17" s="17" t="s">
        <v>26</v>
      </c>
      <c r="G17" s="19">
        <v>465500</v>
      </c>
      <c r="H17" s="19">
        <v>285130</v>
      </c>
      <c r="I17" s="20">
        <f>H17/G17*100</f>
        <v>61.252416756176153</v>
      </c>
      <c r="J17" s="19">
        <v>570252</v>
      </c>
      <c r="K17" s="19">
        <v>218448</v>
      </c>
      <c r="L17" s="68">
        <f>G17-K17</f>
        <v>247052</v>
      </c>
      <c r="M17" s="68">
        <v>218511</v>
      </c>
      <c r="N17" s="63">
        <f>L17/M17</f>
        <v>1.1306158500029746</v>
      </c>
      <c r="O17" s="21">
        <v>2141</v>
      </c>
      <c r="P17" s="22">
        <f>L17/O17</f>
        <v>115.39093881363848</v>
      </c>
      <c r="Q17" s="44" t="s">
        <v>2625</v>
      </c>
      <c r="R17" s="17" t="s">
        <v>97</v>
      </c>
      <c r="S17" s="19">
        <v>216602</v>
      </c>
      <c r="T17" s="17" t="s">
        <v>2626</v>
      </c>
      <c r="U17" s="17" t="s">
        <v>30</v>
      </c>
      <c r="V17" s="17">
        <v>40</v>
      </c>
      <c r="W17" s="23" t="s">
        <v>31</v>
      </c>
    </row>
    <row r="18" spans="1:23" ht="15.75" thickBot="1" x14ac:dyDescent="0.3">
      <c r="A18" s="24"/>
      <c r="B18" s="25"/>
      <c r="C18" s="26"/>
      <c r="D18" s="27"/>
      <c r="E18" s="25"/>
      <c r="F18" s="25"/>
      <c r="G18" s="27"/>
      <c r="H18" s="27"/>
      <c r="I18" s="28"/>
      <c r="J18" s="27"/>
      <c r="K18" s="27"/>
      <c r="L18" s="69">
        <f>SUM(L14:L17)</f>
        <v>2202243</v>
      </c>
      <c r="M18" s="69">
        <f>SUM(M14:M17)</f>
        <v>1352306</v>
      </c>
      <c r="N18" s="64">
        <f>L18/M18</f>
        <v>1.6285093758365341</v>
      </c>
      <c r="O18" s="29"/>
      <c r="P18" s="30"/>
      <c r="Q18" s="45"/>
      <c r="R18" s="25"/>
      <c r="S18" s="27"/>
      <c r="T18" s="25"/>
      <c r="U18" s="25"/>
      <c r="V18" s="25"/>
      <c r="W18" s="31"/>
    </row>
    <row r="19" spans="1:23" x14ac:dyDescent="0.25">
      <c r="A19" s="17"/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17"/>
    </row>
    <row r="20" spans="1:23" x14ac:dyDescent="0.25">
      <c r="A20" s="17" t="s">
        <v>2640</v>
      </c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17"/>
    </row>
    <row r="21" spans="1:23" x14ac:dyDescent="0.25">
      <c r="A21" s="16" t="s">
        <v>2641</v>
      </c>
      <c r="B21" s="17" t="s">
        <v>2642</v>
      </c>
      <c r="C21" s="18">
        <v>45491</v>
      </c>
      <c r="D21" s="19">
        <v>1425000</v>
      </c>
      <c r="E21" s="17" t="s">
        <v>36</v>
      </c>
      <c r="F21" s="17" t="s">
        <v>26</v>
      </c>
      <c r="G21" s="19">
        <v>1425000</v>
      </c>
      <c r="H21" s="19">
        <v>533190</v>
      </c>
      <c r="I21" s="20">
        <f>H21/G21*100</f>
        <v>37.416842105263157</v>
      </c>
      <c r="J21" s="19">
        <v>1066372</v>
      </c>
      <c r="K21" s="19">
        <v>227181</v>
      </c>
      <c r="L21" s="68">
        <f>G21-K21</f>
        <v>1197819</v>
      </c>
      <c r="M21" s="68">
        <v>599422</v>
      </c>
      <c r="N21" s="63">
        <f>L21/M21</f>
        <v>1.9982900193853412</v>
      </c>
      <c r="O21" s="21">
        <v>3953</v>
      </c>
      <c r="P21" s="22">
        <f>L21/O21</f>
        <v>303.01517834556034</v>
      </c>
      <c r="Q21" s="44" t="s">
        <v>2643</v>
      </c>
      <c r="R21" s="17" t="s">
        <v>28</v>
      </c>
      <c r="S21" s="19">
        <v>220849</v>
      </c>
      <c r="T21" s="17" t="s">
        <v>2626</v>
      </c>
      <c r="U21" s="17" t="s">
        <v>30</v>
      </c>
      <c r="V21" s="17">
        <v>55</v>
      </c>
      <c r="W21" s="23" t="s">
        <v>31</v>
      </c>
    </row>
    <row r="22" spans="1:23" ht="15.75" thickBot="1" x14ac:dyDescent="0.3">
      <c r="A22" s="24"/>
      <c r="B22" s="25"/>
      <c r="C22" s="26"/>
      <c r="D22" s="27"/>
      <c r="E22" s="25"/>
      <c r="F22" s="25"/>
      <c r="G22" s="27"/>
      <c r="H22" s="27"/>
      <c r="I22" s="28"/>
      <c r="J22" s="27"/>
      <c r="K22" s="27"/>
      <c r="L22" s="69">
        <f>SUM(L21:L21)</f>
        <v>1197819</v>
      </c>
      <c r="M22" s="69">
        <f>SUM(M21:M21)</f>
        <v>599422</v>
      </c>
      <c r="N22" s="64">
        <f>L22/M22</f>
        <v>1.9982900193853412</v>
      </c>
      <c r="O22" s="29"/>
      <c r="P22" s="30"/>
      <c r="Q22" s="45"/>
      <c r="R22" s="25"/>
      <c r="S22" s="27"/>
      <c r="T22" s="25"/>
      <c r="U22" s="25"/>
      <c r="V22" s="25"/>
      <c r="W22" s="31"/>
    </row>
    <row r="23" spans="1:23" x14ac:dyDescent="0.25">
      <c r="A23" s="17"/>
      <c r="B23" s="17"/>
      <c r="C23" s="18"/>
      <c r="D23" s="19"/>
      <c r="E23" s="17"/>
      <c r="F23" s="17"/>
      <c r="G23" s="19"/>
      <c r="H23" s="19"/>
      <c r="I23" s="20"/>
      <c r="J23" s="19"/>
      <c r="K23" s="19"/>
      <c r="L23" s="68"/>
      <c r="M23" s="68"/>
      <c r="N23" s="63"/>
      <c r="O23" s="21"/>
      <c r="P23" s="22"/>
      <c r="Q23" s="44"/>
      <c r="R23" s="17"/>
      <c r="S23" s="19"/>
      <c r="T23" s="17"/>
      <c r="U23" s="17"/>
      <c r="V23" s="17"/>
      <c r="W23" s="17"/>
    </row>
    <row r="24" spans="1:23" ht="15.75" thickBot="1" x14ac:dyDescent="0.3">
      <c r="A24" s="17" t="s">
        <v>2644</v>
      </c>
      <c r="B24" s="17"/>
      <c r="C24" s="18"/>
      <c r="D24" s="19"/>
      <c r="E24" s="17"/>
      <c r="F24" s="17"/>
      <c r="G24" s="19"/>
      <c r="H24" s="19"/>
      <c r="I24" s="20"/>
      <c r="J24" s="19"/>
      <c r="K24" s="19"/>
      <c r="L24" s="68"/>
      <c r="M24" s="68"/>
      <c r="N24" s="63"/>
      <c r="O24" s="21"/>
      <c r="P24" s="22"/>
      <c r="Q24" s="44"/>
      <c r="R24" s="17"/>
      <c r="S24" s="19"/>
      <c r="T24" s="17"/>
      <c r="U24" s="17"/>
      <c r="V24" s="17"/>
      <c r="W24" s="17"/>
    </row>
    <row r="25" spans="1:23" x14ac:dyDescent="0.25">
      <c r="A25" s="8" t="s">
        <v>2645</v>
      </c>
      <c r="B25" s="9" t="s">
        <v>2646</v>
      </c>
      <c r="C25" s="10">
        <v>45219</v>
      </c>
      <c r="D25" s="11">
        <v>700000</v>
      </c>
      <c r="E25" s="9" t="s">
        <v>25</v>
      </c>
      <c r="F25" s="9" t="s">
        <v>26</v>
      </c>
      <c r="G25" s="11">
        <v>700000</v>
      </c>
      <c r="H25" s="11">
        <v>332170</v>
      </c>
      <c r="I25" s="12">
        <f>H25/G25*100</f>
        <v>47.452857142857141</v>
      </c>
      <c r="J25" s="11">
        <v>664330</v>
      </c>
      <c r="K25" s="11">
        <v>233307</v>
      </c>
      <c r="L25" s="67">
        <f>G25-K25</f>
        <v>466693</v>
      </c>
      <c r="M25" s="67">
        <v>391839</v>
      </c>
      <c r="N25" s="62">
        <f>L25/M25</f>
        <v>1.1910325414264533</v>
      </c>
      <c r="O25" s="13">
        <v>2782</v>
      </c>
      <c r="P25" s="14">
        <f>L25/O25</f>
        <v>167.75449317038101</v>
      </c>
      <c r="Q25" s="43" t="s">
        <v>2647</v>
      </c>
      <c r="R25" s="9" t="s">
        <v>28</v>
      </c>
      <c r="S25" s="11">
        <v>233307</v>
      </c>
      <c r="T25" s="9" t="s">
        <v>2626</v>
      </c>
      <c r="U25" s="9" t="s">
        <v>30</v>
      </c>
      <c r="V25" s="9">
        <v>57</v>
      </c>
      <c r="W25" s="15" t="s">
        <v>31</v>
      </c>
    </row>
    <row r="26" spans="1:23" ht="15.75" thickBot="1" x14ac:dyDescent="0.3">
      <c r="A26" s="38"/>
      <c r="B26" s="32"/>
      <c r="C26" s="33"/>
      <c r="D26" s="34"/>
      <c r="E26" s="32"/>
      <c r="F26" s="32"/>
      <c r="G26" s="34"/>
      <c r="H26" s="34"/>
      <c r="I26" s="35"/>
      <c r="J26" s="34"/>
      <c r="K26" s="34"/>
      <c r="L26" s="70">
        <f>SUM(L25)</f>
        <v>466693</v>
      </c>
      <c r="M26" s="70">
        <f>SUM(M25)</f>
        <v>391839</v>
      </c>
      <c r="N26" s="65">
        <f>L26/M26</f>
        <v>1.1910325414264533</v>
      </c>
      <c r="O26" s="36"/>
      <c r="P26" s="37"/>
      <c r="Q26" s="46"/>
      <c r="R26" s="32"/>
      <c r="S26" s="34"/>
      <c r="T26" s="32"/>
      <c r="U26" s="32"/>
      <c r="V26" s="32"/>
      <c r="W26" s="39"/>
    </row>
    <row r="27" spans="1:23" ht="15.75" thickTop="1" x14ac:dyDescent="0.25">
      <c r="A27" s="16"/>
      <c r="B27" s="17"/>
      <c r="C27" s="18"/>
      <c r="D27" s="19"/>
      <c r="E27" s="17"/>
      <c r="F27" s="17"/>
      <c r="G27" s="19"/>
      <c r="H27" s="19"/>
      <c r="I27" s="20"/>
      <c r="J27" s="19"/>
      <c r="K27" s="19"/>
      <c r="L27" s="68"/>
      <c r="M27" s="68"/>
      <c r="N27" s="63"/>
      <c r="O27" s="21"/>
      <c r="P27" s="22"/>
      <c r="Q27" s="44"/>
      <c r="R27" s="17"/>
      <c r="S27" s="19"/>
      <c r="T27" s="17"/>
      <c r="U27" s="17"/>
      <c r="V27" s="17"/>
      <c r="W27" s="23"/>
    </row>
    <row r="28" spans="1:23" x14ac:dyDescent="0.25">
      <c r="A28" s="16" t="s">
        <v>2648</v>
      </c>
      <c r="B28" s="17"/>
      <c r="C28" s="18"/>
      <c r="D28" s="19"/>
      <c r="E28" s="17"/>
      <c r="F28" s="17"/>
      <c r="G28" s="19"/>
      <c r="H28" s="19"/>
      <c r="I28" s="20"/>
      <c r="J28" s="19"/>
      <c r="K28" s="19"/>
      <c r="L28" s="68"/>
      <c r="M28" s="68"/>
      <c r="N28" s="63"/>
      <c r="O28" s="21"/>
      <c r="P28" s="22"/>
      <c r="Q28" s="44"/>
      <c r="R28" s="17"/>
      <c r="S28" s="19"/>
      <c r="T28" s="17"/>
      <c r="U28" s="17"/>
      <c r="V28" s="17"/>
      <c r="W28" s="23"/>
    </row>
    <row r="29" spans="1:23" x14ac:dyDescent="0.25">
      <c r="A29" s="16" t="s">
        <v>2649</v>
      </c>
      <c r="B29" s="17" t="s">
        <v>2650</v>
      </c>
      <c r="C29" s="18">
        <v>45205</v>
      </c>
      <c r="D29" s="19">
        <v>605000</v>
      </c>
      <c r="E29" s="17" t="s">
        <v>36</v>
      </c>
      <c r="F29" s="17" t="s">
        <v>26</v>
      </c>
      <c r="G29" s="19">
        <v>605000</v>
      </c>
      <c r="H29" s="19">
        <v>337240</v>
      </c>
      <c r="I29" s="20">
        <f>H29/G29*100</f>
        <v>55.742148760330579</v>
      </c>
      <c r="J29" s="19">
        <v>674474</v>
      </c>
      <c r="K29" s="19">
        <v>220849</v>
      </c>
      <c r="L29" s="68">
        <f>G29-K29</f>
        <v>384151</v>
      </c>
      <c r="M29" s="68">
        <v>362900</v>
      </c>
      <c r="N29" s="63">
        <f>L29/M29</f>
        <v>1.0585588316340591</v>
      </c>
      <c r="O29" s="21">
        <v>2115</v>
      </c>
      <c r="P29" s="22">
        <f>L29/O29</f>
        <v>181.63167848699763</v>
      </c>
      <c r="Q29" s="44" t="s">
        <v>2647</v>
      </c>
      <c r="R29" s="17" t="s">
        <v>97</v>
      </c>
      <c r="S29" s="19">
        <v>220849</v>
      </c>
      <c r="T29" s="17" t="s">
        <v>2626</v>
      </c>
      <c r="U29" s="17" t="s">
        <v>30</v>
      </c>
      <c r="V29" s="17">
        <v>57</v>
      </c>
      <c r="W29" s="23" t="s">
        <v>31</v>
      </c>
    </row>
    <row r="30" spans="1:23" x14ac:dyDescent="0.25">
      <c r="A30" s="16" t="s">
        <v>2651</v>
      </c>
      <c r="B30" s="17" t="s">
        <v>2652</v>
      </c>
      <c r="C30" s="18">
        <v>45483</v>
      </c>
      <c r="D30" s="19">
        <v>510000</v>
      </c>
      <c r="E30" s="17" t="s">
        <v>36</v>
      </c>
      <c r="F30" s="17" t="s">
        <v>26</v>
      </c>
      <c r="G30" s="19">
        <v>510000</v>
      </c>
      <c r="H30" s="19">
        <v>276470</v>
      </c>
      <c r="I30" s="20">
        <f>H30/G30*100</f>
        <v>54.209803921568621</v>
      </c>
      <c r="J30" s="19">
        <v>552932</v>
      </c>
      <c r="K30" s="19">
        <v>271963</v>
      </c>
      <c r="L30" s="68">
        <f>G30-K30</f>
        <v>238037</v>
      </c>
      <c r="M30" s="68">
        <v>224775</v>
      </c>
      <c r="N30" s="63">
        <f>L30/M30</f>
        <v>1.0590012234456678</v>
      </c>
      <c r="O30" s="21">
        <v>2054</v>
      </c>
      <c r="P30" s="22">
        <f>L30/O30</f>
        <v>115.88948393378773</v>
      </c>
      <c r="Q30" s="44" t="s">
        <v>2647</v>
      </c>
      <c r="R30" s="17" t="s">
        <v>97</v>
      </c>
      <c r="S30" s="19">
        <v>271963</v>
      </c>
      <c r="T30" s="17" t="s">
        <v>2626</v>
      </c>
      <c r="U30" s="17" t="s">
        <v>30</v>
      </c>
      <c r="V30" s="17">
        <v>43</v>
      </c>
      <c r="W30" s="23" t="s">
        <v>31</v>
      </c>
    </row>
    <row r="31" spans="1:23" x14ac:dyDescent="0.25">
      <c r="A31" s="16" t="s">
        <v>2653</v>
      </c>
      <c r="B31" s="17" t="s">
        <v>2654</v>
      </c>
      <c r="C31" s="18">
        <v>45056</v>
      </c>
      <c r="D31" s="19">
        <v>515000</v>
      </c>
      <c r="E31" s="17" t="s">
        <v>25</v>
      </c>
      <c r="F31" s="17" t="s">
        <v>26</v>
      </c>
      <c r="G31" s="19">
        <v>515000</v>
      </c>
      <c r="H31" s="19">
        <v>282750</v>
      </c>
      <c r="I31" s="20">
        <f>H31/G31*100</f>
        <v>54.902912621359221</v>
      </c>
      <c r="J31" s="19">
        <v>565490</v>
      </c>
      <c r="K31" s="19">
        <v>224247</v>
      </c>
      <c r="L31" s="68">
        <f>G31-K31</f>
        <v>290753</v>
      </c>
      <c r="M31" s="68">
        <v>272994</v>
      </c>
      <c r="N31" s="63">
        <f>L31/M31</f>
        <v>1.0650527117812114</v>
      </c>
      <c r="O31" s="21">
        <v>1826</v>
      </c>
      <c r="P31" s="22">
        <f>L31/O31</f>
        <v>159.22946330777657</v>
      </c>
      <c r="Q31" s="44" t="s">
        <v>2647</v>
      </c>
      <c r="R31" s="17" t="s">
        <v>97</v>
      </c>
      <c r="S31" s="19">
        <v>224247</v>
      </c>
      <c r="T31" s="17" t="s">
        <v>2626</v>
      </c>
      <c r="U31" s="17" t="s">
        <v>30</v>
      </c>
      <c r="V31" s="17">
        <v>51</v>
      </c>
      <c r="W31" s="23" t="s">
        <v>31</v>
      </c>
    </row>
    <row r="32" spans="1:23" ht="15.75" thickBot="1" x14ac:dyDescent="0.3">
      <c r="A32" s="24"/>
      <c r="B32" s="25"/>
      <c r="C32" s="26"/>
      <c r="D32" s="27"/>
      <c r="E32" s="25"/>
      <c r="F32" s="25"/>
      <c r="G32" s="27"/>
      <c r="H32" s="27"/>
      <c r="I32" s="28"/>
      <c r="J32" s="27"/>
      <c r="K32" s="27"/>
      <c r="L32" s="69">
        <f>SUM(L29:L31)</f>
        <v>912941</v>
      </c>
      <c r="M32" s="69">
        <f>SUM(M29:M31)</f>
        <v>860669</v>
      </c>
      <c r="N32" s="64">
        <f>L32/M32</f>
        <v>1.0607341498299578</v>
      </c>
      <c r="O32" s="29"/>
      <c r="P32" s="30"/>
      <c r="Q32" s="45"/>
      <c r="R32" s="25"/>
      <c r="S32" s="27"/>
      <c r="T32" s="25"/>
      <c r="U32" s="25"/>
      <c r="V32" s="25"/>
      <c r="W32" s="31"/>
    </row>
    <row r="33" spans="1:23" ht="15.75" thickBot="1" x14ac:dyDescent="0.3">
      <c r="A33" s="17"/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17"/>
    </row>
    <row r="34" spans="1:23" x14ac:dyDescent="0.25">
      <c r="A34" s="8" t="s">
        <v>2655</v>
      </c>
      <c r="B34" s="9"/>
      <c r="C34" s="10"/>
      <c r="D34" s="11"/>
      <c r="E34" s="9"/>
      <c r="F34" s="9"/>
      <c r="G34" s="11"/>
      <c r="H34" s="11"/>
      <c r="I34" s="12"/>
      <c r="J34" s="11"/>
      <c r="K34" s="11"/>
      <c r="L34" s="67"/>
      <c r="M34" s="67"/>
      <c r="N34" s="62"/>
      <c r="O34" s="13"/>
      <c r="P34" s="14"/>
      <c r="Q34" s="43"/>
      <c r="R34" s="9"/>
      <c r="S34" s="11"/>
      <c r="T34" s="9"/>
      <c r="U34" s="9"/>
      <c r="V34" s="9"/>
      <c r="W34" s="15"/>
    </row>
    <row r="35" spans="1:23" ht="15.75" thickBot="1" x14ac:dyDescent="0.3">
      <c r="A35" s="47"/>
      <c r="B35" s="48"/>
      <c r="C35" s="49"/>
      <c r="D35" s="50"/>
      <c r="E35" s="48"/>
      <c r="F35" s="48"/>
      <c r="G35" s="50"/>
      <c r="H35" s="50"/>
      <c r="I35" s="51"/>
      <c r="J35" s="50"/>
      <c r="K35" s="50"/>
      <c r="L35" s="71"/>
      <c r="M35" s="71"/>
      <c r="N35" s="66"/>
      <c r="O35" s="52"/>
      <c r="P35" s="53"/>
      <c r="Q35" s="54"/>
      <c r="R35" s="48"/>
      <c r="S35" s="50"/>
      <c r="T35" s="48"/>
      <c r="U35" s="48"/>
      <c r="V35" s="48"/>
      <c r="W35" s="55"/>
    </row>
    <row r="36" spans="1:23" x14ac:dyDescent="0.25">
      <c r="A36" s="17"/>
      <c r="B36" s="17"/>
      <c r="C36" s="18"/>
      <c r="D36" s="19"/>
      <c r="E36" s="17"/>
      <c r="F36" s="17"/>
      <c r="G36" s="19"/>
      <c r="H36" s="19"/>
      <c r="I36" s="20"/>
      <c r="J36" s="19"/>
      <c r="K36" s="19"/>
      <c r="L36" s="68"/>
      <c r="M36" s="68"/>
      <c r="N36" s="63"/>
      <c r="O36" s="21"/>
      <c r="P36" s="22"/>
      <c r="Q36" s="44"/>
      <c r="R36" s="17"/>
      <c r="S36" s="19"/>
      <c r="T36" s="17"/>
      <c r="U36" s="17"/>
      <c r="V36" s="17"/>
      <c r="W36" s="17"/>
    </row>
    <row r="37" spans="1:23" ht="15.75" thickBot="1" x14ac:dyDescent="0.3">
      <c r="A37" s="41" t="s">
        <v>2656</v>
      </c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17"/>
    </row>
    <row r="38" spans="1:23" x14ac:dyDescent="0.25">
      <c r="A38" s="8" t="s">
        <v>2657</v>
      </c>
      <c r="B38" s="9" t="s">
        <v>2658</v>
      </c>
      <c r="C38" s="10">
        <v>45646</v>
      </c>
      <c r="D38" s="11">
        <v>335000</v>
      </c>
      <c r="E38" s="9" t="s">
        <v>36</v>
      </c>
      <c r="F38" s="9" t="s">
        <v>26</v>
      </c>
      <c r="G38" s="11">
        <v>335000</v>
      </c>
      <c r="H38" s="11">
        <v>140740</v>
      </c>
      <c r="I38" s="12">
        <f>H38/G38*100</f>
        <v>42.011940298507461</v>
      </c>
      <c r="J38" s="11">
        <v>281483</v>
      </c>
      <c r="K38" s="11">
        <v>225188</v>
      </c>
      <c r="L38" s="67">
        <f>G38-K38</f>
        <v>109812</v>
      </c>
      <c r="M38" s="67">
        <v>61862</v>
      </c>
      <c r="N38" s="62">
        <f>L38/M38</f>
        <v>1.7751123468365071</v>
      </c>
      <c r="O38" s="13">
        <v>2361</v>
      </c>
      <c r="P38" s="14">
        <f>L38/O38</f>
        <v>46.510800508259216</v>
      </c>
      <c r="Q38" s="43" t="s">
        <v>2659</v>
      </c>
      <c r="R38" s="9" t="s">
        <v>85</v>
      </c>
      <c r="S38" s="11">
        <v>225188</v>
      </c>
      <c r="T38" s="9" t="s">
        <v>2660</v>
      </c>
      <c r="U38" s="9" t="s">
        <v>30</v>
      </c>
      <c r="V38" s="9">
        <v>10</v>
      </c>
      <c r="W38" s="15" t="s">
        <v>31</v>
      </c>
    </row>
    <row r="39" spans="1:23" ht="15.75" thickBot="1" x14ac:dyDescent="0.3">
      <c r="A39" s="24"/>
      <c r="B39" s="25"/>
      <c r="C39" s="26"/>
      <c r="D39" s="27"/>
      <c r="E39" s="25"/>
      <c r="F39" s="25"/>
      <c r="G39" s="27"/>
      <c r="H39" s="27"/>
      <c r="I39" s="28"/>
      <c r="J39" s="27"/>
      <c r="K39" s="27"/>
      <c r="L39" s="69">
        <f>SUM(L38)</f>
        <v>109812</v>
      </c>
      <c r="M39" s="69">
        <f>SUM(M38)</f>
        <v>61862</v>
      </c>
      <c r="N39" s="64">
        <f>L39/M39</f>
        <v>1.7751123468365071</v>
      </c>
      <c r="O39" s="29"/>
      <c r="P39" s="30"/>
      <c r="Q39" s="45"/>
      <c r="R39" s="25"/>
      <c r="S39" s="27"/>
      <c r="T39" s="25"/>
      <c r="U39" s="25"/>
      <c r="V39" s="25"/>
      <c r="W39" s="31"/>
    </row>
    <row r="40" spans="1:23" x14ac:dyDescent="0.25">
      <c r="A40" s="17"/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17"/>
    </row>
    <row r="41" spans="1:23" x14ac:dyDescent="0.25">
      <c r="A41" s="17" t="s">
        <v>2661</v>
      </c>
      <c r="B41" s="17"/>
      <c r="C41" s="18"/>
      <c r="D41" s="19"/>
      <c r="E41" s="17"/>
      <c r="F41" s="17"/>
      <c r="G41" s="19"/>
      <c r="H41" s="19"/>
      <c r="I41" s="20"/>
      <c r="J41" s="19"/>
      <c r="K41" s="19"/>
      <c r="L41" s="68"/>
      <c r="M41" s="68"/>
      <c r="N41" s="63"/>
      <c r="O41" s="21"/>
      <c r="P41" s="22"/>
      <c r="Q41" s="44"/>
      <c r="R41" s="17"/>
      <c r="S41" s="19"/>
      <c r="T41" s="17"/>
      <c r="U41" s="17"/>
      <c r="V41" s="17"/>
      <c r="W41" s="17"/>
    </row>
    <row r="42" spans="1:23" x14ac:dyDescent="0.25">
      <c r="A42" s="16" t="s">
        <v>2662</v>
      </c>
      <c r="B42" s="17" t="s">
        <v>2663</v>
      </c>
      <c r="C42" s="18">
        <v>45490</v>
      </c>
      <c r="D42" s="19">
        <v>870000</v>
      </c>
      <c r="E42" s="17" t="s">
        <v>25</v>
      </c>
      <c r="F42" s="17" t="s">
        <v>26</v>
      </c>
      <c r="G42" s="19">
        <v>870000</v>
      </c>
      <c r="H42" s="19">
        <v>432600</v>
      </c>
      <c r="I42" s="20">
        <f>H42/G42*100</f>
        <v>49.724137931034484</v>
      </c>
      <c r="J42" s="19">
        <v>865198</v>
      </c>
      <c r="K42" s="19">
        <v>225357</v>
      </c>
      <c r="L42" s="68">
        <f>G42-K42</f>
        <v>644643</v>
      </c>
      <c r="M42" s="68">
        <v>546872</v>
      </c>
      <c r="N42" s="63">
        <f>L42/M42</f>
        <v>1.1787822378911337</v>
      </c>
      <c r="O42" s="21">
        <v>3490</v>
      </c>
      <c r="P42" s="22">
        <f>L42/O42</f>
        <v>184.71146131805156</v>
      </c>
      <c r="Q42" s="44" t="s">
        <v>2664</v>
      </c>
      <c r="R42" s="17" t="s">
        <v>28</v>
      </c>
      <c r="S42" s="19">
        <v>223933</v>
      </c>
      <c r="T42" s="17" t="s">
        <v>2665</v>
      </c>
      <c r="U42" s="17" t="s">
        <v>30</v>
      </c>
      <c r="V42" s="17">
        <v>58</v>
      </c>
      <c r="W42" s="23" t="s">
        <v>31</v>
      </c>
    </row>
    <row r="43" spans="1:23" ht="15.75" thickBot="1" x14ac:dyDescent="0.3">
      <c r="A43" s="38"/>
      <c r="B43" s="32"/>
      <c r="C43" s="33"/>
      <c r="D43" s="34"/>
      <c r="E43" s="32"/>
      <c r="F43" s="32"/>
      <c r="G43" s="34"/>
      <c r="H43" s="34"/>
      <c r="I43" s="35"/>
      <c r="J43" s="34"/>
      <c r="K43" s="34"/>
      <c r="L43" s="70">
        <f>SUM(L42:L42)</f>
        <v>644643</v>
      </c>
      <c r="M43" s="70">
        <f>SUM(M42:M42)</f>
        <v>546872</v>
      </c>
      <c r="N43" s="65">
        <f>L43/M43</f>
        <v>1.1787822378911337</v>
      </c>
      <c r="O43" s="36"/>
      <c r="P43" s="37"/>
      <c r="Q43" s="46"/>
      <c r="R43" s="32"/>
      <c r="S43" s="34"/>
      <c r="T43" s="32"/>
      <c r="U43" s="32"/>
      <c r="V43" s="32"/>
      <c r="W43" s="39"/>
    </row>
    <row r="44" spans="1:23" ht="15.75" thickTop="1" x14ac:dyDescent="0.25">
      <c r="A44" s="16"/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23"/>
    </row>
    <row r="45" spans="1:23" x14ac:dyDescent="0.25">
      <c r="A45" s="16" t="s">
        <v>2666</v>
      </c>
      <c r="B45" s="17"/>
      <c r="C45" s="18"/>
      <c r="D45" s="19"/>
      <c r="E45" s="17"/>
      <c r="F45" s="17"/>
      <c r="G45" s="19"/>
      <c r="H45" s="19"/>
      <c r="I45" s="20"/>
      <c r="J45" s="19"/>
      <c r="K45" s="19"/>
      <c r="L45" s="68"/>
      <c r="M45" s="68"/>
      <c r="N45" s="63"/>
      <c r="O45" s="21"/>
      <c r="P45" s="22"/>
      <c r="Q45" s="44"/>
      <c r="R45" s="17"/>
      <c r="S45" s="19"/>
      <c r="T45" s="17"/>
      <c r="U45" s="17"/>
      <c r="V45" s="17"/>
      <c r="W45" s="23"/>
    </row>
    <row r="46" spans="1:23" x14ac:dyDescent="0.25">
      <c r="A46" s="16" t="s">
        <v>2667</v>
      </c>
      <c r="B46" s="17" t="s">
        <v>2668</v>
      </c>
      <c r="C46" s="18">
        <v>45415</v>
      </c>
      <c r="D46" s="19">
        <v>380000</v>
      </c>
      <c r="E46" s="17" t="s">
        <v>25</v>
      </c>
      <c r="F46" s="17" t="s">
        <v>26</v>
      </c>
      <c r="G46" s="19">
        <v>380000</v>
      </c>
      <c r="H46" s="19">
        <v>167080</v>
      </c>
      <c r="I46" s="20">
        <f>H46/G46*100</f>
        <v>43.968421052631577</v>
      </c>
      <c r="J46" s="19">
        <v>334158</v>
      </c>
      <c r="K46" s="19">
        <v>133555</v>
      </c>
      <c r="L46" s="68">
        <f>G46-K46</f>
        <v>246445</v>
      </c>
      <c r="M46" s="68">
        <v>164428</v>
      </c>
      <c r="N46" s="63">
        <f>L46/M46</f>
        <v>1.4988019072177488</v>
      </c>
      <c r="O46" s="21">
        <v>1928</v>
      </c>
      <c r="P46" s="22">
        <f>L46/O46</f>
        <v>127.82417012448133</v>
      </c>
      <c r="Q46" s="44" t="s">
        <v>2664</v>
      </c>
      <c r="R46" s="17" t="s">
        <v>97</v>
      </c>
      <c r="S46" s="19">
        <v>133555</v>
      </c>
      <c r="T46" s="17" t="s">
        <v>2665</v>
      </c>
      <c r="U46" s="17" t="s">
        <v>30</v>
      </c>
      <c r="V46" s="17">
        <v>33</v>
      </c>
      <c r="W46" s="23" t="s">
        <v>31</v>
      </c>
    </row>
    <row r="47" spans="1:23" x14ac:dyDescent="0.25">
      <c r="A47" s="16" t="s">
        <v>2669</v>
      </c>
      <c r="B47" s="17" t="s">
        <v>2670</v>
      </c>
      <c r="C47" s="18">
        <v>45700</v>
      </c>
      <c r="D47" s="19">
        <v>585000</v>
      </c>
      <c r="E47" s="17" t="s">
        <v>36</v>
      </c>
      <c r="F47" s="17" t="s">
        <v>26</v>
      </c>
      <c r="G47" s="19">
        <v>585000</v>
      </c>
      <c r="H47" s="19">
        <v>327710</v>
      </c>
      <c r="I47" s="20">
        <f>H47/G47*100</f>
        <v>56.018803418803422</v>
      </c>
      <c r="J47" s="19">
        <v>655420</v>
      </c>
      <c r="K47" s="19">
        <v>226617</v>
      </c>
      <c r="L47" s="68">
        <f>G47-K47</f>
        <v>358383</v>
      </c>
      <c r="M47" s="68">
        <v>351477</v>
      </c>
      <c r="N47" s="63">
        <f>L47/M47</f>
        <v>1.0196485118514156</v>
      </c>
      <c r="O47" s="21">
        <v>2456</v>
      </c>
      <c r="P47" s="22">
        <f>L47/O47</f>
        <v>145.92141693811075</v>
      </c>
      <c r="Q47" s="44" t="s">
        <v>2664</v>
      </c>
      <c r="R47" s="17" t="s">
        <v>97</v>
      </c>
      <c r="S47" s="19">
        <v>226617</v>
      </c>
      <c r="T47" s="17" t="s">
        <v>2665</v>
      </c>
      <c r="U47" s="17" t="s">
        <v>30</v>
      </c>
      <c r="V47" s="17">
        <v>53</v>
      </c>
      <c r="W47" s="23" t="s">
        <v>31</v>
      </c>
    </row>
    <row r="48" spans="1:23" x14ac:dyDescent="0.25">
      <c r="A48" s="16" t="s">
        <v>2671</v>
      </c>
      <c r="B48" s="17" t="s">
        <v>2672</v>
      </c>
      <c r="C48" s="18">
        <v>45155</v>
      </c>
      <c r="D48" s="19">
        <v>510000</v>
      </c>
      <c r="E48" s="17" t="s">
        <v>25</v>
      </c>
      <c r="F48" s="17" t="s">
        <v>26</v>
      </c>
      <c r="G48" s="19">
        <v>510000</v>
      </c>
      <c r="H48" s="19">
        <v>235230</v>
      </c>
      <c r="I48" s="20">
        <f>H48/G48*100</f>
        <v>46.123529411764707</v>
      </c>
      <c r="J48" s="19">
        <v>470463</v>
      </c>
      <c r="K48" s="19">
        <v>130680</v>
      </c>
      <c r="L48" s="68">
        <f>G48-K48</f>
        <v>379320</v>
      </c>
      <c r="M48" s="68">
        <v>278510</v>
      </c>
      <c r="N48" s="63">
        <f>L48/M48</f>
        <v>1.3619618685145956</v>
      </c>
      <c r="O48" s="21">
        <v>1688</v>
      </c>
      <c r="P48" s="22">
        <f>L48/O48</f>
        <v>224.71563981042655</v>
      </c>
      <c r="Q48" s="44" t="s">
        <v>2664</v>
      </c>
      <c r="R48" s="17" t="s">
        <v>97</v>
      </c>
      <c r="S48" s="19">
        <v>130680</v>
      </c>
      <c r="T48" s="17" t="s">
        <v>2665</v>
      </c>
      <c r="U48" s="17" t="s">
        <v>30</v>
      </c>
      <c r="V48" s="17">
        <v>51</v>
      </c>
      <c r="W48" s="23" t="s">
        <v>31</v>
      </c>
    </row>
    <row r="49" spans="1:23" x14ac:dyDescent="0.25">
      <c r="A49" s="16" t="s">
        <v>2673</v>
      </c>
      <c r="B49" s="17" t="s">
        <v>2674</v>
      </c>
      <c r="C49" s="18">
        <v>45496</v>
      </c>
      <c r="D49" s="19">
        <v>735000</v>
      </c>
      <c r="E49" s="17" t="s">
        <v>36</v>
      </c>
      <c r="F49" s="17" t="s">
        <v>26</v>
      </c>
      <c r="G49" s="19">
        <v>735000</v>
      </c>
      <c r="H49" s="19">
        <v>279430</v>
      </c>
      <c r="I49" s="20">
        <f>H49/G49*100</f>
        <v>38.017687074829929</v>
      </c>
      <c r="J49" s="19">
        <v>558857</v>
      </c>
      <c r="K49" s="19">
        <v>144184</v>
      </c>
      <c r="L49" s="68">
        <f>G49-K49</f>
        <v>590816</v>
      </c>
      <c r="M49" s="68">
        <v>339895</v>
      </c>
      <c r="N49" s="63">
        <f>L49/M49</f>
        <v>1.7382309242560203</v>
      </c>
      <c r="O49" s="21">
        <v>1864</v>
      </c>
      <c r="P49" s="22">
        <f>L49/O49</f>
        <v>316.96137339055792</v>
      </c>
      <c r="Q49" s="44" t="s">
        <v>2664</v>
      </c>
      <c r="R49" s="17" t="s">
        <v>97</v>
      </c>
      <c r="S49" s="19">
        <v>144184</v>
      </c>
      <c r="T49" s="17" t="s">
        <v>2665</v>
      </c>
      <c r="U49" s="17" t="s">
        <v>30</v>
      </c>
      <c r="V49" s="17">
        <v>58</v>
      </c>
      <c r="W49" s="23" t="s">
        <v>31</v>
      </c>
    </row>
    <row r="50" spans="1:23" ht="15.75" thickBot="1" x14ac:dyDescent="0.3">
      <c r="A50" s="38"/>
      <c r="B50" s="32"/>
      <c r="C50" s="33"/>
      <c r="D50" s="34"/>
      <c r="E50" s="32"/>
      <c r="F50" s="32"/>
      <c r="G50" s="34"/>
      <c r="H50" s="34"/>
      <c r="I50" s="35"/>
      <c r="J50" s="34"/>
      <c r="K50" s="34"/>
      <c r="L50" s="70">
        <f>SUM(L46:L49)</f>
        <v>1574964</v>
      </c>
      <c r="M50" s="70">
        <f>SUM(M46:M49)</f>
        <v>1134310</v>
      </c>
      <c r="N50" s="65">
        <f>L50/M50</f>
        <v>1.3884775766765698</v>
      </c>
      <c r="O50" s="36"/>
      <c r="P50" s="37"/>
      <c r="Q50" s="46"/>
      <c r="R50" s="32"/>
      <c r="S50" s="34"/>
      <c r="T50" s="32"/>
      <c r="U50" s="32"/>
      <c r="V50" s="32"/>
      <c r="W50" s="39"/>
    </row>
    <row r="51" spans="1:23" ht="15.75" thickTop="1" x14ac:dyDescent="0.25">
      <c r="A51" s="16"/>
      <c r="B51" s="17"/>
      <c r="C51" s="18"/>
      <c r="D51" s="19"/>
      <c r="E51" s="17"/>
      <c r="F51" s="17"/>
      <c r="G51" s="19"/>
      <c r="H51" s="19"/>
      <c r="I51" s="20"/>
      <c r="J51" s="19"/>
      <c r="K51" s="19"/>
      <c r="L51" s="68"/>
      <c r="M51" s="68"/>
      <c r="N51" s="63"/>
      <c r="O51" s="21"/>
      <c r="P51" s="22"/>
      <c r="Q51" s="44"/>
      <c r="R51" s="17"/>
      <c r="S51" s="19"/>
      <c r="T51" s="17"/>
      <c r="U51" s="17"/>
      <c r="V51" s="17"/>
      <c r="W51" s="23"/>
    </row>
    <row r="52" spans="1:23" x14ac:dyDescent="0.25">
      <c r="A52" s="40" t="s">
        <v>2675</v>
      </c>
      <c r="B52" s="17"/>
      <c r="C52" s="18"/>
      <c r="D52" s="19"/>
      <c r="E52" s="17"/>
      <c r="F52" s="17"/>
      <c r="G52" s="19"/>
      <c r="H52" s="19"/>
      <c r="I52" s="20"/>
      <c r="J52" s="19"/>
      <c r="K52" s="19"/>
      <c r="L52" s="68"/>
      <c r="M52" s="68"/>
      <c r="N52" s="63"/>
      <c r="O52" s="21"/>
      <c r="P52" s="22"/>
      <c r="Q52" s="44"/>
      <c r="R52" s="17"/>
      <c r="S52" s="19"/>
      <c r="T52" s="17"/>
      <c r="U52" s="17"/>
      <c r="V52" s="17"/>
      <c r="W52" s="23"/>
    </row>
    <row r="53" spans="1:23" x14ac:dyDescent="0.25">
      <c r="A53" s="16" t="s">
        <v>2676</v>
      </c>
      <c r="B53" s="17" t="s">
        <v>2677</v>
      </c>
      <c r="C53" s="18">
        <v>45097</v>
      </c>
      <c r="D53" s="19">
        <v>600000</v>
      </c>
      <c r="E53" s="17" t="s">
        <v>25</v>
      </c>
      <c r="F53" s="17" t="s">
        <v>26</v>
      </c>
      <c r="G53" s="19">
        <v>600000</v>
      </c>
      <c r="H53" s="19">
        <v>314500</v>
      </c>
      <c r="I53" s="20">
        <f>H53/G53*100</f>
        <v>52.416666666666664</v>
      </c>
      <c r="J53" s="19">
        <v>628998</v>
      </c>
      <c r="K53" s="19">
        <v>170894</v>
      </c>
      <c r="L53" s="68">
        <f>G53-K53</f>
        <v>429106</v>
      </c>
      <c r="M53" s="68">
        <v>352387</v>
      </c>
      <c r="N53" s="63">
        <f>L53/M53</f>
        <v>1.2177123446665172</v>
      </c>
      <c r="O53" s="21">
        <v>2582</v>
      </c>
      <c r="P53" s="22">
        <f>L53/O53</f>
        <v>166.19132455460883</v>
      </c>
      <c r="Q53" s="44" t="s">
        <v>2664</v>
      </c>
      <c r="R53" s="17" t="s">
        <v>85</v>
      </c>
      <c r="S53" s="19">
        <v>170320</v>
      </c>
      <c r="T53" s="17" t="s">
        <v>2665</v>
      </c>
      <c r="U53" s="17" t="s">
        <v>30</v>
      </c>
      <c r="V53" s="17">
        <v>49</v>
      </c>
      <c r="W53" s="23" t="s">
        <v>31</v>
      </c>
    </row>
    <row r="54" spans="1:23" ht="15.75" thickBot="1" x14ac:dyDescent="0.3">
      <c r="A54" s="24"/>
      <c r="B54" s="25"/>
      <c r="C54" s="26"/>
      <c r="D54" s="27"/>
      <c r="E54" s="25"/>
      <c r="F54" s="25"/>
      <c r="G54" s="27"/>
      <c r="H54" s="27"/>
      <c r="I54" s="28"/>
      <c r="J54" s="27"/>
      <c r="K54" s="27"/>
      <c r="L54" s="69">
        <f>SUM(L53)</f>
        <v>429106</v>
      </c>
      <c r="M54" s="69">
        <f>SUM(M53)</f>
        <v>352387</v>
      </c>
      <c r="N54" s="64">
        <f>L54/M54</f>
        <v>1.2177123446665172</v>
      </c>
      <c r="O54" s="29"/>
      <c r="P54" s="30"/>
      <c r="Q54" s="45"/>
      <c r="R54" s="25"/>
      <c r="S54" s="27"/>
      <c r="T54" s="25"/>
      <c r="U54" s="25"/>
      <c r="V54" s="25"/>
      <c r="W54" s="31"/>
    </row>
    <row r="55" spans="1:23" x14ac:dyDescent="0.25">
      <c r="A55" s="17"/>
      <c r="B55" s="17"/>
      <c r="C55" s="18"/>
      <c r="D55" s="19"/>
      <c r="E55" s="17"/>
      <c r="F55" s="17"/>
      <c r="G55" s="19"/>
      <c r="H55" s="19"/>
      <c r="I55" s="20"/>
      <c r="J55" s="19"/>
      <c r="K55" s="19"/>
      <c r="L55" s="68"/>
      <c r="M55" s="68"/>
      <c r="N55" s="63"/>
      <c r="O55" s="21"/>
      <c r="P55" s="22"/>
      <c r="Q55" s="44"/>
      <c r="R55" s="17"/>
      <c r="S55" s="19"/>
      <c r="T55" s="17"/>
      <c r="U55" s="17"/>
      <c r="V55" s="17"/>
      <c r="W55" s="17"/>
    </row>
    <row r="56" spans="1:23" ht="15.75" thickBot="1" x14ac:dyDescent="0.3">
      <c r="A56" s="17" t="s">
        <v>2678</v>
      </c>
      <c r="B56" s="17"/>
      <c r="C56" s="18"/>
      <c r="D56" s="19"/>
      <c r="E56" s="17"/>
      <c r="F56" s="17"/>
      <c r="G56" s="19"/>
      <c r="H56" s="19"/>
      <c r="I56" s="20"/>
      <c r="J56" s="19"/>
      <c r="K56" s="19"/>
      <c r="L56" s="68"/>
      <c r="M56" s="68"/>
      <c r="N56" s="63"/>
      <c r="O56" s="21"/>
      <c r="P56" s="22"/>
      <c r="Q56" s="44"/>
      <c r="R56" s="17"/>
      <c r="S56" s="19"/>
      <c r="T56" s="17"/>
      <c r="U56" s="17"/>
      <c r="V56" s="17"/>
      <c r="W56" s="17"/>
    </row>
    <row r="57" spans="1:23" x14ac:dyDescent="0.25">
      <c r="A57" s="8" t="s">
        <v>2679</v>
      </c>
      <c r="B57" s="9" t="s">
        <v>2680</v>
      </c>
      <c r="C57" s="10">
        <v>45210</v>
      </c>
      <c r="D57" s="11">
        <v>215000</v>
      </c>
      <c r="E57" s="9" t="s">
        <v>25</v>
      </c>
      <c r="F57" s="9" t="s">
        <v>26</v>
      </c>
      <c r="G57" s="11">
        <v>215000</v>
      </c>
      <c r="H57" s="11">
        <v>109940</v>
      </c>
      <c r="I57" s="12">
        <f>H57/G57*100</f>
        <v>51.134883720930233</v>
      </c>
      <c r="J57" s="11">
        <v>219877</v>
      </c>
      <c r="K57" s="11">
        <v>50826</v>
      </c>
      <c r="L57" s="67">
        <f>G57-K57</f>
        <v>164174</v>
      </c>
      <c r="M57" s="67">
        <v>156528</v>
      </c>
      <c r="N57" s="62">
        <f>L57/M57</f>
        <v>1.0488474905448226</v>
      </c>
      <c r="O57" s="13">
        <v>1498</v>
      </c>
      <c r="P57" s="14">
        <f>L57/O57</f>
        <v>109.5954606141522</v>
      </c>
      <c r="Q57" s="43" t="s">
        <v>2681</v>
      </c>
      <c r="R57" s="9" t="s">
        <v>28</v>
      </c>
      <c r="S57" s="11">
        <v>50000</v>
      </c>
      <c r="T57" s="9" t="s">
        <v>2682</v>
      </c>
      <c r="U57" s="9" t="s">
        <v>125</v>
      </c>
      <c r="V57" s="9">
        <v>54</v>
      </c>
      <c r="W57" s="15" t="s">
        <v>31</v>
      </c>
    </row>
    <row r="58" spans="1:23" x14ac:dyDescent="0.25">
      <c r="A58" s="16" t="s">
        <v>2683</v>
      </c>
      <c r="B58" s="17" t="s">
        <v>2684</v>
      </c>
      <c r="C58" s="18">
        <v>45408</v>
      </c>
      <c r="D58" s="19">
        <v>360000</v>
      </c>
      <c r="E58" s="17" t="s">
        <v>36</v>
      </c>
      <c r="F58" s="17" t="s">
        <v>26</v>
      </c>
      <c r="G58" s="19">
        <v>360000</v>
      </c>
      <c r="H58" s="19">
        <v>112370</v>
      </c>
      <c r="I58" s="20">
        <f>H58/G58*100</f>
        <v>31.213888888888892</v>
      </c>
      <c r="J58" s="19">
        <v>224740</v>
      </c>
      <c r="K58" s="19">
        <v>50000</v>
      </c>
      <c r="L58" s="68">
        <f>G58-K58</f>
        <v>310000</v>
      </c>
      <c r="M58" s="68">
        <v>161796</v>
      </c>
      <c r="N58" s="63">
        <f>L58/M58</f>
        <v>1.915992978812826</v>
      </c>
      <c r="O58" s="21">
        <v>1498</v>
      </c>
      <c r="P58" s="22">
        <f>L58/O58</f>
        <v>206.94259012016022</v>
      </c>
      <c r="Q58" s="44" t="s">
        <v>2681</v>
      </c>
      <c r="R58" s="17" t="s">
        <v>28</v>
      </c>
      <c r="S58" s="19">
        <v>50000</v>
      </c>
      <c r="T58" s="17" t="s">
        <v>2682</v>
      </c>
      <c r="U58" s="17" t="s">
        <v>125</v>
      </c>
      <c r="V58" s="17">
        <v>53</v>
      </c>
      <c r="W58" s="23" t="s">
        <v>31</v>
      </c>
    </row>
    <row r="59" spans="1:23" ht="15.75" thickBot="1" x14ac:dyDescent="0.3">
      <c r="A59" s="38"/>
      <c r="B59" s="32"/>
      <c r="C59" s="33"/>
      <c r="D59" s="34"/>
      <c r="E59" s="32"/>
      <c r="F59" s="32"/>
      <c r="G59" s="34"/>
      <c r="H59" s="34"/>
      <c r="I59" s="35"/>
      <c r="J59" s="34"/>
      <c r="K59" s="34"/>
      <c r="L59" s="70">
        <f>SUM(L57:L58)</f>
        <v>474174</v>
      </c>
      <c r="M59" s="70">
        <f>SUM(M57:M58)</f>
        <v>318324</v>
      </c>
      <c r="N59" s="65">
        <f>L59/M59</f>
        <v>1.489595506465111</v>
      </c>
      <c r="O59" s="36"/>
      <c r="P59" s="37"/>
      <c r="Q59" s="46"/>
      <c r="R59" s="32"/>
      <c r="S59" s="34"/>
      <c r="T59" s="32"/>
      <c r="U59" s="32"/>
      <c r="V59" s="32"/>
      <c r="W59" s="39"/>
    </row>
    <row r="60" spans="1:23" ht="15.75" thickTop="1" x14ac:dyDescent="0.25">
      <c r="A60" s="16"/>
      <c r="B60" s="17"/>
      <c r="C60" s="18"/>
      <c r="D60" s="19"/>
      <c r="E60" s="17"/>
      <c r="F60" s="17"/>
      <c r="G60" s="19"/>
      <c r="H60" s="19"/>
      <c r="I60" s="20"/>
      <c r="J60" s="19"/>
      <c r="K60" s="19"/>
      <c r="L60" s="68"/>
      <c r="M60" s="68"/>
      <c r="N60" s="63"/>
      <c r="O60" s="21"/>
      <c r="P60" s="22"/>
      <c r="Q60" s="44"/>
      <c r="R60" s="17"/>
      <c r="S60" s="19"/>
      <c r="T60" s="17"/>
      <c r="U60" s="17"/>
      <c r="V60" s="17"/>
      <c r="W60" s="23"/>
    </row>
    <row r="61" spans="1:23" x14ac:dyDescent="0.25">
      <c r="A61" s="16" t="s">
        <v>2685</v>
      </c>
      <c r="B61" s="17"/>
      <c r="C61" s="18"/>
      <c r="D61" s="19"/>
      <c r="E61" s="17"/>
      <c r="F61" s="17"/>
      <c r="G61" s="19"/>
      <c r="H61" s="19"/>
      <c r="I61" s="20"/>
      <c r="J61" s="19"/>
      <c r="K61" s="19"/>
      <c r="L61" s="68"/>
      <c r="M61" s="68"/>
      <c r="N61" s="63"/>
      <c r="O61" s="21"/>
      <c r="P61" s="22"/>
      <c r="Q61" s="44"/>
      <c r="R61" s="17"/>
      <c r="S61" s="19"/>
      <c r="T61" s="17"/>
      <c r="U61" s="17"/>
      <c r="V61" s="17"/>
      <c r="W61" s="23"/>
    </row>
    <row r="62" spans="1:23" x14ac:dyDescent="0.25">
      <c r="A62" s="16" t="s">
        <v>2686</v>
      </c>
      <c r="B62" s="17" t="s">
        <v>2687</v>
      </c>
      <c r="C62" s="18">
        <v>45118</v>
      </c>
      <c r="D62" s="19">
        <v>215000</v>
      </c>
      <c r="E62" s="17" t="s">
        <v>25</v>
      </c>
      <c r="F62" s="17" t="s">
        <v>26</v>
      </c>
      <c r="G62" s="19">
        <v>215000</v>
      </c>
      <c r="H62" s="19">
        <v>108890</v>
      </c>
      <c r="I62" s="20">
        <f t="shared" ref="I62:I68" si="0">H62/G62*100</f>
        <v>50.646511627906975</v>
      </c>
      <c r="J62" s="19">
        <v>217776</v>
      </c>
      <c r="K62" s="19">
        <v>50796</v>
      </c>
      <c r="L62" s="68">
        <f t="shared" ref="L62:L68" si="1">G62-K62</f>
        <v>164204</v>
      </c>
      <c r="M62" s="68">
        <v>121883</v>
      </c>
      <c r="N62" s="63">
        <f t="shared" ref="N62:N69" si="2">L62/M62</f>
        <v>1.3472264384696799</v>
      </c>
      <c r="O62" s="21">
        <v>1181</v>
      </c>
      <c r="P62" s="22">
        <f t="shared" ref="P62:P68" si="3">L62/O62</f>
        <v>139.0381033022862</v>
      </c>
      <c r="Q62" s="44" t="s">
        <v>2681</v>
      </c>
      <c r="R62" s="17" t="s">
        <v>97</v>
      </c>
      <c r="S62" s="19">
        <v>50000</v>
      </c>
      <c r="T62" s="17" t="s">
        <v>2682</v>
      </c>
      <c r="U62" s="17" t="s">
        <v>125</v>
      </c>
      <c r="V62" s="17">
        <v>53</v>
      </c>
      <c r="W62" s="23" t="s">
        <v>31</v>
      </c>
    </row>
    <row r="63" spans="1:23" x14ac:dyDescent="0.25">
      <c r="A63" s="16" t="s">
        <v>2688</v>
      </c>
      <c r="B63" s="17" t="s">
        <v>2689</v>
      </c>
      <c r="C63" s="18">
        <v>45121</v>
      </c>
      <c r="D63" s="19">
        <v>235000</v>
      </c>
      <c r="E63" s="17" t="s">
        <v>25</v>
      </c>
      <c r="F63" s="17" t="s">
        <v>26</v>
      </c>
      <c r="G63" s="19">
        <v>235000</v>
      </c>
      <c r="H63" s="19">
        <v>118800</v>
      </c>
      <c r="I63" s="20">
        <f t="shared" si="0"/>
        <v>50.553191489361701</v>
      </c>
      <c r="J63" s="19">
        <v>237604</v>
      </c>
      <c r="K63" s="19">
        <v>50000</v>
      </c>
      <c r="L63" s="68">
        <f t="shared" si="1"/>
        <v>185000</v>
      </c>
      <c r="M63" s="68">
        <v>136937</v>
      </c>
      <c r="N63" s="63">
        <f t="shared" si="2"/>
        <v>1.3509862199405567</v>
      </c>
      <c r="O63" s="21">
        <v>1303</v>
      </c>
      <c r="P63" s="22">
        <f t="shared" si="3"/>
        <v>141.9800460475825</v>
      </c>
      <c r="Q63" s="44" t="s">
        <v>2681</v>
      </c>
      <c r="R63" s="17" t="s">
        <v>97</v>
      </c>
      <c r="S63" s="19">
        <v>50000</v>
      </c>
      <c r="T63" s="17" t="s">
        <v>2682</v>
      </c>
      <c r="U63" s="17" t="s">
        <v>125</v>
      </c>
      <c r="V63" s="17">
        <v>53</v>
      </c>
      <c r="W63" s="23" t="s">
        <v>31</v>
      </c>
    </row>
    <row r="64" spans="1:23" x14ac:dyDescent="0.25">
      <c r="A64" s="16" t="s">
        <v>2690</v>
      </c>
      <c r="B64" s="17" t="s">
        <v>2691</v>
      </c>
      <c r="C64" s="18">
        <v>45155</v>
      </c>
      <c r="D64" s="19">
        <v>230000</v>
      </c>
      <c r="E64" s="17" t="s">
        <v>36</v>
      </c>
      <c r="F64" s="17" t="s">
        <v>26</v>
      </c>
      <c r="G64" s="19">
        <v>230000</v>
      </c>
      <c r="H64" s="19">
        <v>116600</v>
      </c>
      <c r="I64" s="20">
        <f t="shared" si="0"/>
        <v>50.695652173913039</v>
      </c>
      <c r="J64" s="19">
        <v>233207</v>
      </c>
      <c r="K64" s="19">
        <v>50000</v>
      </c>
      <c r="L64" s="68">
        <f t="shared" si="1"/>
        <v>180000</v>
      </c>
      <c r="M64" s="68">
        <v>133727</v>
      </c>
      <c r="N64" s="63">
        <f t="shared" si="2"/>
        <v>1.346025858652329</v>
      </c>
      <c r="O64" s="21">
        <v>1303</v>
      </c>
      <c r="P64" s="22">
        <f t="shared" si="3"/>
        <v>138.14274750575595</v>
      </c>
      <c r="Q64" s="44" t="s">
        <v>2681</v>
      </c>
      <c r="R64" s="17" t="s">
        <v>97</v>
      </c>
      <c r="S64" s="19">
        <v>50000</v>
      </c>
      <c r="T64" s="17" t="s">
        <v>2682</v>
      </c>
      <c r="U64" s="17" t="s">
        <v>125</v>
      </c>
      <c r="V64" s="17">
        <v>54</v>
      </c>
      <c r="W64" s="23" t="s">
        <v>31</v>
      </c>
    </row>
    <row r="65" spans="1:23" x14ac:dyDescent="0.25">
      <c r="A65" s="16" t="s">
        <v>2692</v>
      </c>
      <c r="B65" s="17" t="s">
        <v>2693</v>
      </c>
      <c r="C65" s="18">
        <v>45086</v>
      </c>
      <c r="D65" s="19">
        <v>220000</v>
      </c>
      <c r="E65" s="17" t="s">
        <v>25</v>
      </c>
      <c r="F65" s="17" t="s">
        <v>26</v>
      </c>
      <c r="G65" s="19">
        <v>220000</v>
      </c>
      <c r="H65" s="19">
        <v>108870</v>
      </c>
      <c r="I65" s="20">
        <f t="shared" si="0"/>
        <v>49.486363636363635</v>
      </c>
      <c r="J65" s="19">
        <v>217737</v>
      </c>
      <c r="K65" s="19">
        <v>50796</v>
      </c>
      <c r="L65" s="68">
        <f t="shared" si="1"/>
        <v>169204</v>
      </c>
      <c r="M65" s="68">
        <v>121854</v>
      </c>
      <c r="N65" s="63">
        <f t="shared" si="2"/>
        <v>1.3885797757972655</v>
      </c>
      <c r="O65" s="21">
        <v>1181</v>
      </c>
      <c r="P65" s="22">
        <f t="shared" si="3"/>
        <v>143.27180355630821</v>
      </c>
      <c r="Q65" s="44" t="s">
        <v>2681</v>
      </c>
      <c r="R65" s="17" t="s">
        <v>97</v>
      </c>
      <c r="S65" s="19">
        <v>50000</v>
      </c>
      <c r="T65" s="17" t="s">
        <v>2682</v>
      </c>
      <c r="U65" s="17" t="s">
        <v>125</v>
      </c>
      <c r="V65" s="17">
        <v>53</v>
      </c>
      <c r="W65" s="23" t="s">
        <v>31</v>
      </c>
    </row>
    <row r="66" spans="1:23" x14ac:dyDescent="0.25">
      <c r="A66" s="16" t="s">
        <v>2692</v>
      </c>
      <c r="B66" s="17" t="s">
        <v>2693</v>
      </c>
      <c r="C66" s="18">
        <v>45419</v>
      </c>
      <c r="D66" s="19">
        <v>275000</v>
      </c>
      <c r="E66" s="17" t="s">
        <v>36</v>
      </c>
      <c r="F66" s="17" t="s">
        <v>26</v>
      </c>
      <c r="G66" s="19">
        <v>275000</v>
      </c>
      <c r="H66" s="19">
        <v>108870</v>
      </c>
      <c r="I66" s="20">
        <f t="shared" si="0"/>
        <v>39.589090909090906</v>
      </c>
      <c r="J66" s="19">
        <v>217737</v>
      </c>
      <c r="K66" s="19">
        <v>50796</v>
      </c>
      <c r="L66" s="68">
        <f t="shared" si="1"/>
        <v>224204</v>
      </c>
      <c r="M66" s="68">
        <v>121854</v>
      </c>
      <c r="N66" s="63">
        <f t="shared" si="2"/>
        <v>1.8399395998489996</v>
      </c>
      <c r="O66" s="21">
        <v>1181</v>
      </c>
      <c r="P66" s="22">
        <f t="shared" si="3"/>
        <v>189.84250635055039</v>
      </c>
      <c r="Q66" s="44" t="s">
        <v>2681</v>
      </c>
      <c r="R66" s="17" t="s">
        <v>97</v>
      </c>
      <c r="S66" s="19">
        <v>50000</v>
      </c>
      <c r="T66" s="17" t="s">
        <v>2682</v>
      </c>
      <c r="U66" s="17" t="s">
        <v>125</v>
      </c>
      <c r="V66" s="17">
        <v>53</v>
      </c>
      <c r="W66" s="23" t="s">
        <v>31</v>
      </c>
    </row>
    <row r="67" spans="1:23" x14ac:dyDescent="0.25">
      <c r="A67" s="16" t="s">
        <v>2694</v>
      </c>
      <c r="B67" s="17" t="s">
        <v>2695</v>
      </c>
      <c r="C67" s="18">
        <v>45589</v>
      </c>
      <c r="D67" s="19">
        <v>225000</v>
      </c>
      <c r="E67" s="17" t="s">
        <v>36</v>
      </c>
      <c r="F67" s="17" t="s">
        <v>26</v>
      </c>
      <c r="G67" s="19">
        <v>225000</v>
      </c>
      <c r="H67" s="19">
        <v>111360</v>
      </c>
      <c r="I67" s="20">
        <f t="shared" si="0"/>
        <v>49.493333333333332</v>
      </c>
      <c r="J67" s="19">
        <v>222727</v>
      </c>
      <c r="K67" s="19">
        <v>50000</v>
      </c>
      <c r="L67" s="68">
        <f t="shared" si="1"/>
        <v>175000</v>
      </c>
      <c r="M67" s="68">
        <v>126078</v>
      </c>
      <c r="N67" s="63">
        <f t="shared" si="2"/>
        <v>1.3880296324497534</v>
      </c>
      <c r="O67" s="21">
        <v>1181</v>
      </c>
      <c r="P67" s="22">
        <f t="shared" si="3"/>
        <v>148.17950889077053</v>
      </c>
      <c r="Q67" s="44" t="s">
        <v>2681</v>
      </c>
      <c r="R67" s="17" t="s">
        <v>97</v>
      </c>
      <c r="S67" s="19">
        <v>50000</v>
      </c>
      <c r="T67" s="17" t="s">
        <v>2682</v>
      </c>
      <c r="U67" s="17" t="s">
        <v>125</v>
      </c>
      <c r="V67" s="17">
        <v>53</v>
      </c>
      <c r="W67" s="23" t="s">
        <v>31</v>
      </c>
    </row>
    <row r="68" spans="1:23" x14ac:dyDescent="0.25">
      <c r="A68" s="16" t="s">
        <v>2696</v>
      </c>
      <c r="B68" s="17" t="s">
        <v>2697</v>
      </c>
      <c r="C68" s="18">
        <v>45408</v>
      </c>
      <c r="D68" s="19">
        <v>235000</v>
      </c>
      <c r="E68" s="17" t="s">
        <v>25</v>
      </c>
      <c r="F68" s="17" t="s">
        <v>26</v>
      </c>
      <c r="G68" s="19">
        <v>235000</v>
      </c>
      <c r="H68" s="19">
        <v>109150</v>
      </c>
      <c r="I68" s="20">
        <f t="shared" si="0"/>
        <v>46.446808510638299</v>
      </c>
      <c r="J68" s="19">
        <v>218307</v>
      </c>
      <c r="K68" s="19">
        <v>50159</v>
      </c>
      <c r="L68" s="68">
        <f t="shared" si="1"/>
        <v>184841</v>
      </c>
      <c r="M68" s="68">
        <v>122735</v>
      </c>
      <c r="N68" s="63">
        <f t="shared" si="2"/>
        <v>1.5060170285574612</v>
      </c>
      <c r="O68" s="21">
        <v>1181</v>
      </c>
      <c r="P68" s="22">
        <f t="shared" si="3"/>
        <v>156.51227773073666</v>
      </c>
      <c r="Q68" s="44" t="s">
        <v>2681</v>
      </c>
      <c r="R68" s="17" t="s">
        <v>97</v>
      </c>
      <c r="S68" s="19">
        <v>50000</v>
      </c>
      <c r="T68" s="17" t="s">
        <v>2682</v>
      </c>
      <c r="U68" s="17" t="s">
        <v>125</v>
      </c>
      <c r="V68" s="17">
        <v>53</v>
      </c>
      <c r="W68" s="23" t="s">
        <v>31</v>
      </c>
    </row>
    <row r="69" spans="1:23" ht="15.75" thickBot="1" x14ac:dyDescent="0.3">
      <c r="A69" s="24"/>
      <c r="B69" s="25"/>
      <c r="C69" s="26"/>
      <c r="D69" s="27"/>
      <c r="E69" s="25"/>
      <c r="F69" s="25"/>
      <c r="G69" s="27"/>
      <c r="H69" s="27"/>
      <c r="I69" s="28"/>
      <c r="J69" s="27"/>
      <c r="K69" s="27"/>
      <c r="L69" s="69">
        <f>SUM(L62:L68)</f>
        <v>1282453</v>
      </c>
      <c r="M69" s="69">
        <f>SUM(M62:M68)</f>
        <v>885068</v>
      </c>
      <c r="N69" s="64">
        <f t="shared" si="2"/>
        <v>1.4489881003493517</v>
      </c>
      <c r="O69" s="29"/>
      <c r="P69" s="30"/>
      <c r="Q69" s="45"/>
      <c r="R69" s="25"/>
      <c r="S69" s="27"/>
      <c r="T69" s="25"/>
      <c r="U69" s="25"/>
      <c r="V69" s="25"/>
      <c r="W69" s="31"/>
    </row>
    <row r="70" spans="1:23" x14ac:dyDescent="0.25">
      <c r="A70" s="17"/>
      <c r="B70" s="17"/>
      <c r="C70" s="18"/>
      <c r="D70" s="19"/>
      <c r="E70" s="17"/>
      <c r="F70" s="17"/>
      <c r="G70" s="19"/>
      <c r="H70" s="19"/>
      <c r="I70" s="20"/>
      <c r="J70" s="19"/>
      <c r="K70" s="19"/>
      <c r="L70" s="68"/>
      <c r="M70" s="68"/>
      <c r="N70" s="63"/>
      <c r="O70" s="21"/>
      <c r="P70" s="22"/>
      <c r="Q70" s="44"/>
      <c r="R70" s="17"/>
      <c r="S70" s="19"/>
      <c r="T70" s="17"/>
      <c r="U70" s="17"/>
      <c r="V70" s="17"/>
      <c r="W70" s="17"/>
    </row>
    <row r="71" spans="1:23" ht="15.75" thickBot="1" x14ac:dyDescent="0.3">
      <c r="A71" s="17" t="s">
        <v>2698</v>
      </c>
      <c r="B71" s="17"/>
      <c r="C71" s="18"/>
      <c r="D71" s="19"/>
      <c r="E71" s="17"/>
      <c r="F71" s="17"/>
      <c r="G71" s="19"/>
      <c r="H71" s="19"/>
      <c r="I71" s="20"/>
      <c r="J71" s="19"/>
      <c r="K71" s="19"/>
      <c r="L71" s="68"/>
      <c r="M71" s="68"/>
      <c r="N71" s="63"/>
      <c r="O71" s="21"/>
      <c r="P71" s="22"/>
      <c r="Q71" s="44"/>
      <c r="R71" s="17"/>
      <c r="S71" s="19"/>
      <c r="T71" s="17"/>
      <c r="U71" s="17"/>
      <c r="V71" s="17"/>
      <c r="W71" s="17"/>
    </row>
    <row r="72" spans="1:23" x14ac:dyDescent="0.25">
      <c r="A72" s="8" t="s">
        <v>2699</v>
      </c>
      <c r="B72" s="9" t="s">
        <v>2700</v>
      </c>
      <c r="C72" s="10">
        <v>45078</v>
      </c>
      <c r="D72" s="11">
        <v>149900</v>
      </c>
      <c r="E72" s="9" t="s">
        <v>25</v>
      </c>
      <c r="F72" s="9" t="s">
        <v>26</v>
      </c>
      <c r="G72" s="11">
        <v>149900</v>
      </c>
      <c r="H72" s="11">
        <v>73030</v>
      </c>
      <c r="I72" s="12">
        <f>H72/G72*100</f>
        <v>48.719146097398266</v>
      </c>
      <c r="J72" s="11">
        <v>146050</v>
      </c>
      <c r="K72" s="11">
        <v>50000</v>
      </c>
      <c r="L72" s="67">
        <f>G72-K72</f>
        <v>99900</v>
      </c>
      <c r="M72" s="67">
        <v>79380</v>
      </c>
      <c r="N72" s="62">
        <f>L72/M72</f>
        <v>1.2585034013605443</v>
      </c>
      <c r="O72" s="13">
        <v>831</v>
      </c>
      <c r="P72" s="14">
        <f>L72/O72</f>
        <v>120.21660649819495</v>
      </c>
      <c r="Q72" s="43" t="s">
        <v>2701</v>
      </c>
      <c r="R72" s="9" t="s">
        <v>97</v>
      </c>
      <c r="S72" s="11">
        <v>50000</v>
      </c>
      <c r="T72" s="9" t="s">
        <v>2702</v>
      </c>
      <c r="U72" s="9" t="s">
        <v>125</v>
      </c>
      <c r="V72" s="9">
        <v>54</v>
      </c>
      <c r="W72" s="15" t="s">
        <v>31</v>
      </c>
    </row>
    <row r="73" spans="1:23" x14ac:dyDescent="0.25">
      <c r="A73" s="16" t="s">
        <v>2703</v>
      </c>
      <c r="B73" s="17" t="s">
        <v>2704</v>
      </c>
      <c r="C73" s="18">
        <v>45456</v>
      </c>
      <c r="D73" s="19">
        <v>138500</v>
      </c>
      <c r="E73" s="17" t="s">
        <v>25</v>
      </c>
      <c r="F73" s="17" t="s">
        <v>26</v>
      </c>
      <c r="G73" s="19">
        <v>138500</v>
      </c>
      <c r="H73" s="19">
        <v>75660</v>
      </c>
      <c r="I73" s="20">
        <f>H73/G73*100</f>
        <v>54.628158844765338</v>
      </c>
      <c r="J73" s="19">
        <v>151325</v>
      </c>
      <c r="K73" s="19">
        <v>50000</v>
      </c>
      <c r="L73" s="68">
        <f>G73-K73</f>
        <v>88500</v>
      </c>
      <c r="M73" s="68">
        <v>83739</v>
      </c>
      <c r="N73" s="63">
        <f>L73/M73</f>
        <v>1.0568552287464623</v>
      </c>
      <c r="O73" s="21">
        <v>929</v>
      </c>
      <c r="P73" s="22">
        <f>L73/O73</f>
        <v>95.26372443487621</v>
      </c>
      <c r="Q73" s="44" t="s">
        <v>2701</v>
      </c>
      <c r="R73" s="17" t="s">
        <v>97</v>
      </c>
      <c r="S73" s="19">
        <v>50000</v>
      </c>
      <c r="T73" s="17" t="s">
        <v>2702</v>
      </c>
      <c r="U73" s="17" t="s">
        <v>125</v>
      </c>
      <c r="V73" s="17">
        <v>53</v>
      </c>
      <c r="W73" s="23" t="s">
        <v>31</v>
      </c>
    </row>
    <row r="74" spans="1:23" x14ac:dyDescent="0.25">
      <c r="A74" s="16" t="s">
        <v>2705</v>
      </c>
      <c r="B74" s="17" t="s">
        <v>2706</v>
      </c>
      <c r="C74" s="18">
        <v>45589</v>
      </c>
      <c r="D74" s="19">
        <v>190000</v>
      </c>
      <c r="E74" s="17" t="s">
        <v>36</v>
      </c>
      <c r="F74" s="17" t="s">
        <v>26</v>
      </c>
      <c r="G74" s="19">
        <v>190000</v>
      </c>
      <c r="H74" s="19">
        <v>100640</v>
      </c>
      <c r="I74" s="20">
        <f>H74/G74*100</f>
        <v>52.968421052631577</v>
      </c>
      <c r="J74" s="19">
        <v>201288</v>
      </c>
      <c r="K74" s="19">
        <v>50000</v>
      </c>
      <c r="L74" s="68">
        <f>G74-K74</f>
        <v>140000</v>
      </c>
      <c r="M74" s="68">
        <v>125031</v>
      </c>
      <c r="N74" s="63">
        <f>L74/M74</f>
        <v>1.1197223088674009</v>
      </c>
      <c r="O74" s="21">
        <v>1273</v>
      </c>
      <c r="P74" s="22">
        <f>L74/O74</f>
        <v>109.97643362136685</v>
      </c>
      <c r="Q74" s="44" t="s">
        <v>2701</v>
      </c>
      <c r="R74" s="17" t="s">
        <v>97</v>
      </c>
      <c r="S74" s="19">
        <v>50000</v>
      </c>
      <c r="T74" s="17" t="s">
        <v>2702</v>
      </c>
      <c r="U74" s="17" t="s">
        <v>125</v>
      </c>
      <c r="V74" s="17">
        <v>53</v>
      </c>
      <c r="W74" s="23" t="s">
        <v>31</v>
      </c>
    </row>
    <row r="75" spans="1:23" x14ac:dyDescent="0.25">
      <c r="A75" s="16" t="s">
        <v>2707</v>
      </c>
      <c r="B75" s="17" t="s">
        <v>2708</v>
      </c>
      <c r="C75" s="18">
        <v>45065</v>
      </c>
      <c r="D75" s="19">
        <v>200000</v>
      </c>
      <c r="E75" s="17" t="s">
        <v>36</v>
      </c>
      <c r="F75" s="17" t="s">
        <v>26</v>
      </c>
      <c r="G75" s="19">
        <v>200000</v>
      </c>
      <c r="H75" s="19">
        <v>105340</v>
      </c>
      <c r="I75" s="20">
        <f>H75/G75*100</f>
        <v>52.669999999999995</v>
      </c>
      <c r="J75" s="19">
        <v>210683</v>
      </c>
      <c r="K75" s="19">
        <v>50000</v>
      </c>
      <c r="L75" s="68">
        <f>G75-K75</f>
        <v>150000</v>
      </c>
      <c r="M75" s="68">
        <v>132795</v>
      </c>
      <c r="N75" s="63">
        <f>L75/M75</f>
        <v>1.1295606009262398</v>
      </c>
      <c r="O75" s="21">
        <v>1273</v>
      </c>
      <c r="P75" s="22">
        <f>L75/O75</f>
        <v>117.8318931657502</v>
      </c>
      <c r="Q75" s="44" t="s">
        <v>2701</v>
      </c>
      <c r="R75" s="17" t="s">
        <v>97</v>
      </c>
      <c r="S75" s="19">
        <v>50000</v>
      </c>
      <c r="T75" s="17" t="s">
        <v>2702</v>
      </c>
      <c r="U75" s="17" t="s">
        <v>125</v>
      </c>
      <c r="V75" s="17">
        <v>56</v>
      </c>
      <c r="W75" s="23" t="s">
        <v>31</v>
      </c>
    </row>
    <row r="76" spans="1:23" ht="15.75" thickBot="1" x14ac:dyDescent="0.3">
      <c r="A76" s="24"/>
      <c r="B76" s="25"/>
      <c r="C76" s="26"/>
      <c r="D76" s="27"/>
      <c r="E76" s="25"/>
      <c r="F76" s="25"/>
      <c r="G76" s="27"/>
      <c r="H76" s="27"/>
      <c r="I76" s="28"/>
      <c r="J76" s="27"/>
      <c r="K76" s="27"/>
      <c r="L76" s="69">
        <f>SUM(L72:L75)</f>
        <v>478400</v>
      </c>
      <c r="M76" s="69">
        <f>SUM(M72:M75)</f>
        <v>420945</v>
      </c>
      <c r="N76" s="64">
        <f>L76/M76</f>
        <v>1.1364905153879961</v>
      </c>
      <c r="O76" s="29"/>
      <c r="P76" s="30"/>
      <c r="Q76" s="45"/>
      <c r="R76" s="25"/>
      <c r="S76" s="27"/>
      <c r="T76" s="25"/>
      <c r="U76" s="25"/>
      <c r="V76" s="25"/>
      <c r="W76" s="31"/>
    </row>
    <row r="77" spans="1:23" x14ac:dyDescent="0.25">
      <c r="A77" s="17"/>
      <c r="B77" s="17"/>
      <c r="C77" s="18"/>
      <c r="D77" s="19"/>
      <c r="E77" s="17"/>
      <c r="F77" s="17"/>
      <c r="G77" s="19"/>
      <c r="H77" s="19"/>
      <c r="I77" s="20"/>
      <c r="J77" s="19"/>
      <c r="K77" s="19"/>
      <c r="L77" s="68"/>
      <c r="M77" s="68"/>
      <c r="N77" s="63"/>
      <c r="O77" s="21"/>
      <c r="P77" s="22"/>
      <c r="Q77" s="44"/>
      <c r="R77" s="17"/>
      <c r="S77" s="19"/>
      <c r="T77" s="17"/>
      <c r="U77" s="17"/>
      <c r="V77" s="17"/>
      <c r="W77" s="17"/>
    </row>
    <row r="78" spans="1:23" ht="15.75" thickBot="1" x14ac:dyDescent="0.3">
      <c r="A78" s="41" t="s">
        <v>2709</v>
      </c>
      <c r="B78" s="17"/>
      <c r="C78" s="18"/>
      <c r="D78" s="19"/>
      <c r="E78" s="17"/>
      <c r="F78" s="17"/>
      <c r="G78" s="19"/>
      <c r="H78" s="19"/>
      <c r="I78" s="20"/>
      <c r="J78" s="19"/>
      <c r="K78" s="19"/>
      <c r="L78" s="68"/>
      <c r="M78" s="68"/>
      <c r="N78" s="63"/>
      <c r="O78" s="21"/>
      <c r="P78" s="22"/>
      <c r="Q78" s="44"/>
      <c r="R78" s="17"/>
      <c r="S78" s="19"/>
      <c r="T78" s="17"/>
      <c r="U78" s="17"/>
      <c r="V78" s="17"/>
      <c r="W78" s="17"/>
    </row>
    <row r="79" spans="1:23" x14ac:dyDescent="0.25">
      <c r="A79" s="8" t="s">
        <v>2710</v>
      </c>
      <c r="B79" s="9" t="s">
        <v>2711</v>
      </c>
      <c r="C79" s="10">
        <v>45476</v>
      </c>
      <c r="D79" s="11">
        <v>210500</v>
      </c>
      <c r="E79" s="9" t="s">
        <v>25</v>
      </c>
      <c r="F79" s="9" t="s">
        <v>26</v>
      </c>
      <c r="G79" s="11">
        <v>210500</v>
      </c>
      <c r="H79" s="11">
        <v>72940</v>
      </c>
      <c r="I79" s="12">
        <f>H79/G79*100</f>
        <v>34.650831353919244</v>
      </c>
      <c r="J79" s="11">
        <v>145871</v>
      </c>
      <c r="K79" s="11">
        <v>50000</v>
      </c>
      <c r="L79" s="67">
        <f>G79-K79</f>
        <v>160500</v>
      </c>
      <c r="M79" s="67">
        <v>118359</v>
      </c>
      <c r="N79" s="62">
        <f>L79/M79</f>
        <v>1.3560439003371101</v>
      </c>
      <c r="O79" s="13">
        <v>1325</v>
      </c>
      <c r="P79" s="14">
        <f>L79/O79</f>
        <v>121.13207547169812</v>
      </c>
      <c r="Q79" s="43" t="s">
        <v>2712</v>
      </c>
      <c r="R79" s="9" t="s">
        <v>1880</v>
      </c>
      <c r="S79" s="11">
        <v>50000</v>
      </c>
      <c r="T79" s="9" t="s">
        <v>2702</v>
      </c>
      <c r="U79" s="9" t="s">
        <v>125</v>
      </c>
      <c r="V79" s="9">
        <v>54</v>
      </c>
      <c r="W79" s="15" t="s">
        <v>31</v>
      </c>
    </row>
    <row r="80" spans="1:23" x14ac:dyDescent="0.25">
      <c r="A80" s="16"/>
      <c r="B80" s="17"/>
      <c r="C80" s="18"/>
      <c r="D80" s="19"/>
      <c r="E80" s="17"/>
      <c r="F80" s="17"/>
      <c r="G80" s="19"/>
      <c r="H80" s="19"/>
      <c r="I80" s="20"/>
      <c r="J80" s="19"/>
      <c r="K80" s="19"/>
      <c r="L80" s="68">
        <f>SUM(L79)</f>
        <v>160500</v>
      </c>
      <c r="M80" s="68">
        <f>SUM(M79)</f>
        <v>118359</v>
      </c>
      <c r="N80" s="63">
        <f>L80/M80</f>
        <v>1.3560439003371101</v>
      </c>
      <c r="O80" s="21"/>
      <c r="P80" s="22"/>
      <c r="Q80" s="44"/>
      <c r="R80" s="17"/>
      <c r="S80" s="19"/>
      <c r="T80" s="17"/>
      <c r="U80" s="17"/>
      <c r="V80" s="17"/>
      <c r="W80" s="23"/>
    </row>
    <row r="81" spans="1:23" x14ac:dyDescent="0.25">
      <c r="A81" s="16"/>
      <c r="B81" s="17"/>
      <c r="C81" s="18"/>
      <c r="D81" s="19"/>
      <c r="E81" s="17"/>
      <c r="F81" s="17"/>
      <c r="G81" s="19"/>
      <c r="H81" s="19"/>
      <c r="I81" s="20"/>
      <c r="J81" s="19"/>
      <c r="K81" s="19"/>
      <c r="L81" s="68"/>
      <c r="M81" s="68"/>
      <c r="N81" s="63"/>
      <c r="O81" s="21"/>
      <c r="P81" s="22"/>
      <c r="Q81" s="44"/>
      <c r="R81" s="17"/>
      <c r="S81" s="19"/>
      <c r="T81" s="17"/>
      <c r="U81" s="17"/>
      <c r="V81" s="17"/>
      <c r="W81" s="23"/>
    </row>
    <row r="82" spans="1:23" x14ac:dyDescent="0.25">
      <c r="A82" s="16" t="s">
        <v>2713</v>
      </c>
      <c r="B82" s="17" t="s">
        <v>2714</v>
      </c>
      <c r="C82" s="18">
        <v>45051</v>
      </c>
      <c r="D82" s="19">
        <v>183000</v>
      </c>
      <c r="E82" s="17" t="s">
        <v>36</v>
      </c>
      <c r="F82" s="17" t="s">
        <v>26</v>
      </c>
      <c r="G82" s="19">
        <v>183000</v>
      </c>
      <c r="H82" s="19">
        <v>94030</v>
      </c>
      <c r="I82" s="20">
        <f>H82/G82*100</f>
        <v>51.382513661202189</v>
      </c>
      <c r="J82" s="19">
        <v>188053</v>
      </c>
      <c r="K82" s="19">
        <v>50000</v>
      </c>
      <c r="L82" s="68">
        <f>G82-K82</f>
        <v>133000</v>
      </c>
      <c r="M82" s="68">
        <v>97909</v>
      </c>
      <c r="N82" s="63">
        <f>L82/M82</f>
        <v>1.3584042325016086</v>
      </c>
      <c r="O82" s="21">
        <v>1295</v>
      </c>
      <c r="P82" s="22">
        <f>L82/O82</f>
        <v>102.70270270270271</v>
      </c>
      <c r="Q82" s="44" t="s">
        <v>2712</v>
      </c>
      <c r="R82" s="17" t="s">
        <v>97</v>
      </c>
      <c r="S82" s="19">
        <v>50000</v>
      </c>
      <c r="T82" s="17" t="s">
        <v>2702</v>
      </c>
      <c r="U82" s="17" t="s">
        <v>125</v>
      </c>
      <c r="V82" s="17">
        <v>45</v>
      </c>
      <c r="W82" s="23" t="s">
        <v>31</v>
      </c>
    </row>
    <row r="83" spans="1:23" x14ac:dyDescent="0.25">
      <c r="A83" s="16" t="s">
        <v>2715</v>
      </c>
      <c r="B83" s="17" t="s">
        <v>2716</v>
      </c>
      <c r="C83" s="18">
        <v>45533</v>
      </c>
      <c r="D83" s="19">
        <v>198000</v>
      </c>
      <c r="E83" s="17" t="s">
        <v>25</v>
      </c>
      <c r="F83" s="17" t="s">
        <v>26</v>
      </c>
      <c r="G83" s="19">
        <v>198000</v>
      </c>
      <c r="H83" s="19">
        <v>93330</v>
      </c>
      <c r="I83" s="20">
        <f>H83/G83*100</f>
        <v>47.13636363636364</v>
      </c>
      <c r="J83" s="19">
        <v>186650</v>
      </c>
      <c r="K83" s="19">
        <v>50000</v>
      </c>
      <c r="L83" s="68">
        <f>G83-K83</f>
        <v>148000</v>
      </c>
      <c r="M83" s="68">
        <v>96914</v>
      </c>
      <c r="N83" s="63">
        <f>L83/M83</f>
        <v>1.5271271436531357</v>
      </c>
      <c r="O83" s="21">
        <v>1295</v>
      </c>
      <c r="P83" s="22">
        <f>L83/O83</f>
        <v>114.28571428571429</v>
      </c>
      <c r="Q83" s="44" t="s">
        <v>2712</v>
      </c>
      <c r="R83" s="17" t="s">
        <v>97</v>
      </c>
      <c r="S83" s="19">
        <v>50000</v>
      </c>
      <c r="T83" s="17" t="s">
        <v>2702</v>
      </c>
      <c r="U83" s="17" t="s">
        <v>125</v>
      </c>
      <c r="V83" s="17">
        <v>45</v>
      </c>
      <c r="W83" s="23" t="s">
        <v>31</v>
      </c>
    </row>
    <row r="84" spans="1:23" ht="15.75" thickBot="1" x14ac:dyDescent="0.3">
      <c r="A84" s="24"/>
      <c r="B84" s="25"/>
      <c r="C84" s="26"/>
      <c r="D84" s="27"/>
      <c r="E84" s="25"/>
      <c r="F84" s="25"/>
      <c r="G84" s="27"/>
      <c r="H84" s="27"/>
      <c r="I84" s="28"/>
      <c r="J84" s="27"/>
      <c r="K84" s="27"/>
      <c r="L84" s="69">
        <f>SUM(L82:L83)</f>
        <v>281000</v>
      </c>
      <c r="M84" s="69">
        <f>SUM(M82:M83)</f>
        <v>194823</v>
      </c>
      <c r="N84" s="64">
        <f>L84/M84</f>
        <v>1.4423348372625409</v>
      </c>
      <c r="O84" s="29"/>
      <c r="P84" s="30"/>
      <c r="Q84" s="45"/>
      <c r="R84" s="25"/>
      <c r="S84" s="27"/>
      <c r="T84" s="25"/>
      <c r="U84" s="25"/>
      <c r="V84" s="25"/>
      <c r="W84" s="3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C2C22-3929-4D83-B2F0-C267E5209967}">
  <dimension ref="A1:W110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19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2.4257812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2717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2718</v>
      </c>
      <c r="B3" s="9" t="s">
        <v>2719</v>
      </c>
      <c r="C3" s="10">
        <v>45387</v>
      </c>
      <c r="D3" s="11">
        <v>1020000</v>
      </c>
      <c r="E3" s="9" t="s">
        <v>25</v>
      </c>
      <c r="F3" s="9" t="s">
        <v>26</v>
      </c>
      <c r="G3" s="11">
        <v>1020000</v>
      </c>
      <c r="H3" s="11">
        <v>551610</v>
      </c>
      <c r="I3" s="12">
        <f t="shared" ref="I3:I9" si="0">H3/G3*100</f>
        <v>54.079411764705888</v>
      </c>
      <c r="J3" s="11">
        <v>1103217</v>
      </c>
      <c r="K3" s="11">
        <v>193700</v>
      </c>
      <c r="L3" s="67">
        <f t="shared" ref="L3:L9" si="1">G3-K3</f>
        <v>826300</v>
      </c>
      <c r="M3" s="67">
        <v>579310</v>
      </c>
      <c r="N3" s="62">
        <f t="shared" ref="N3:N10" si="2">L3/M3</f>
        <v>1.4263520394952616</v>
      </c>
      <c r="O3" s="13">
        <v>4659</v>
      </c>
      <c r="P3" s="14">
        <f t="shared" ref="P3:P9" si="3">L3/O3</f>
        <v>177.3556557201116</v>
      </c>
      <c r="Q3" s="43" t="s">
        <v>2720</v>
      </c>
      <c r="R3" s="9" t="s">
        <v>97</v>
      </c>
      <c r="S3" s="11">
        <v>171190</v>
      </c>
      <c r="T3" s="9" t="s">
        <v>2721</v>
      </c>
      <c r="U3" s="9" t="s">
        <v>30</v>
      </c>
      <c r="V3" s="9">
        <v>48</v>
      </c>
      <c r="W3" s="15" t="s">
        <v>31</v>
      </c>
    </row>
    <row r="4" spans="1:23" x14ac:dyDescent="0.25">
      <c r="A4" s="16" t="s">
        <v>2722</v>
      </c>
      <c r="B4" s="17" t="s">
        <v>2723</v>
      </c>
      <c r="C4" s="18">
        <v>45597</v>
      </c>
      <c r="D4" s="19">
        <v>550000</v>
      </c>
      <c r="E4" s="17" t="s">
        <v>36</v>
      </c>
      <c r="F4" s="17" t="s">
        <v>26</v>
      </c>
      <c r="G4" s="19">
        <v>550000</v>
      </c>
      <c r="H4" s="19">
        <v>297470</v>
      </c>
      <c r="I4" s="20">
        <f t="shared" si="0"/>
        <v>54.085454545454546</v>
      </c>
      <c r="J4" s="19">
        <v>594936</v>
      </c>
      <c r="K4" s="19">
        <v>192641</v>
      </c>
      <c r="L4" s="68">
        <f t="shared" si="1"/>
        <v>357359</v>
      </c>
      <c r="M4" s="68">
        <v>256238</v>
      </c>
      <c r="N4" s="63">
        <f t="shared" si="2"/>
        <v>1.3946370171481202</v>
      </c>
      <c r="O4" s="21">
        <v>2453</v>
      </c>
      <c r="P4" s="22">
        <f t="shared" si="3"/>
        <v>145.68242967794538</v>
      </c>
      <c r="Q4" s="44" t="s">
        <v>2720</v>
      </c>
      <c r="R4" s="17" t="s">
        <v>97</v>
      </c>
      <c r="S4" s="19">
        <v>187940</v>
      </c>
      <c r="T4" s="17" t="s">
        <v>2721</v>
      </c>
      <c r="U4" s="17" t="s">
        <v>30</v>
      </c>
      <c r="V4" s="17">
        <v>43</v>
      </c>
      <c r="W4" s="23" t="s">
        <v>31</v>
      </c>
    </row>
    <row r="5" spans="1:23" x14ac:dyDescent="0.25">
      <c r="A5" s="16" t="s">
        <v>2722</v>
      </c>
      <c r="B5" s="17" t="s">
        <v>2723</v>
      </c>
      <c r="C5" s="18">
        <v>45156</v>
      </c>
      <c r="D5" s="19">
        <v>480000</v>
      </c>
      <c r="E5" s="17" t="s">
        <v>36</v>
      </c>
      <c r="F5" s="17" t="s">
        <v>26</v>
      </c>
      <c r="G5" s="19">
        <v>480000</v>
      </c>
      <c r="H5" s="19">
        <v>297470</v>
      </c>
      <c r="I5" s="20">
        <f t="shared" si="0"/>
        <v>61.972916666666663</v>
      </c>
      <c r="J5" s="19">
        <v>594936</v>
      </c>
      <c r="K5" s="19">
        <v>192641</v>
      </c>
      <c r="L5" s="68">
        <f t="shared" si="1"/>
        <v>287359</v>
      </c>
      <c r="M5" s="68">
        <v>256238</v>
      </c>
      <c r="N5" s="63">
        <f t="shared" si="2"/>
        <v>1.121453492456232</v>
      </c>
      <c r="O5" s="21">
        <v>2453</v>
      </c>
      <c r="P5" s="22">
        <f t="shared" si="3"/>
        <v>117.14594374235629</v>
      </c>
      <c r="Q5" s="44" t="s">
        <v>2720</v>
      </c>
      <c r="R5" s="17" t="s">
        <v>97</v>
      </c>
      <c r="S5" s="19">
        <v>187940</v>
      </c>
      <c r="T5" s="17" t="s">
        <v>2721</v>
      </c>
      <c r="U5" s="17" t="s">
        <v>30</v>
      </c>
      <c r="V5" s="17">
        <v>43</v>
      </c>
      <c r="W5" s="23" t="s">
        <v>31</v>
      </c>
    </row>
    <row r="6" spans="1:23" x14ac:dyDescent="0.25">
      <c r="A6" s="16" t="s">
        <v>2724</v>
      </c>
      <c r="B6" s="17" t="s">
        <v>2725</v>
      </c>
      <c r="C6" s="18">
        <v>45365</v>
      </c>
      <c r="D6" s="19">
        <v>849000</v>
      </c>
      <c r="E6" s="17" t="s">
        <v>25</v>
      </c>
      <c r="F6" s="17" t="s">
        <v>26</v>
      </c>
      <c r="G6" s="19">
        <v>849000</v>
      </c>
      <c r="H6" s="19">
        <v>300690</v>
      </c>
      <c r="I6" s="20">
        <f t="shared" si="0"/>
        <v>35.416961130742045</v>
      </c>
      <c r="J6" s="19">
        <v>601389</v>
      </c>
      <c r="K6" s="19">
        <v>220009</v>
      </c>
      <c r="L6" s="68">
        <f t="shared" si="1"/>
        <v>628991</v>
      </c>
      <c r="M6" s="68">
        <v>242917</v>
      </c>
      <c r="N6" s="63">
        <f t="shared" si="2"/>
        <v>2.5893247487825062</v>
      </c>
      <c r="O6" s="21">
        <v>1887</v>
      </c>
      <c r="P6" s="22">
        <f t="shared" si="3"/>
        <v>333.32856385797561</v>
      </c>
      <c r="Q6" s="44" t="s">
        <v>2720</v>
      </c>
      <c r="R6" s="17" t="s">
        <v>97</v>
      </c>
      <c r="S6" s="19">
        <v>219597</v>
      </c>
      <c r="T6" s="17" t="s">
        <v>2721</v>
      </c>
      <c r="U6" s="17" t="s">
        <v>30</v>
      </c>
      <c r="V6" s="17">
        <v>47</v>
      </c>
      <c r="W6" s="23" t="s">
        <v>31</v>
      </c>
    </row>
    <row r="7" spans="1:23" x14ac:dyDescent="0.25">
      <c r="A7" s="16" t="s">
        <v>2726</v>
      </c>
      <c r="B7" s="17" t="s">
        <v>2727</v>
      </c>
      <c r="C7" s="18">
        <v>45029</v>
      </c>
      <c r="D7" s="19">
        <v>1375000</v>
      </c>
      <c r="E7" s="17" t="s">
        <v>25</v>
      </c>
      <c r="F7" s="17" t="s">
        <v>26</v>
      </c>
      <c r="G7" s="19">
        <v>1375000</v>
      </c>
      <c r="H7" s="19">
        <v>555470</v>
      </c>
      <c r="I7" s="20">
        <f t="shared" si="0"/>
        <v>40.397818181818181</v>
      </c>
      <c r="J7" s="19">
        <v>1110934</v>
      </c>
      <c r="K7" s="19">
        <v>210299</v>
      </c>
      <c r="L7" s="68">
        <f t="shared" si="1"/>
        <v>1164701</v>
      </c>
      <c r="M7" s="68">
        <v>573652</v>
      </c>
      <c r="N7" s="63">
        <f t="shared" si="2"/>
        <v>2.0303267486211154</v>
      </c>
      <c r="O7" s="21">
        <v>2009</v>
      </c>
      <c r="P7" s="22">
        <f t="shared" si="3"/>
        <v>579.74166251866598</v>
      </c>
      <c r="Q7" s="44" t="s">
        <v>2720</v>
      </c>
      <c r="R7" s="17" t="s">
        <v>97</v>
      </c>
      <c r="S7" s="19">
        <v>205287</v>
      </c>
      <c r="T7" s="17" t="s">
        <v>2721</v>
      </c>
      <c r="U7" s="17" t="s">
        <v>30</v>
      </c>
      <c r="V7" s="17">
        <v>74</v>
      </c>
      <c r="W7" s="23" t="s">
        <v>31</v>
      </c>
    </row>
    <row r="8" spans="1:23" x14ac:dyDescent="0.25">
      <c r="A8" s="16" t="s">
        <v>2728</v>
      </c>
      <c r="B8" s="17" t="s">
        <v>2729</v>
      </c>
      <c r="C8" s="18">
        <v>45322</v>
      </c>
      <c r="D8" s="19">
        <v>479500</v>
      </c>
      <c r="E8" s="17" t="s">
        <v>36</v>
      </c>
      <c r="F8" s="17" t="s">
        <v>26</v>
      </c>
      <c r="G8" s="19">
        <v>479500</v>
      </c>
      <c r="H8" s="19">
        <v>304370</v>
      </c>
      <c r="I8" s="20">
        <f t="shared" si="0"/>
        <v>63.476538060479669</v>
      </c>
      <c r="J8" s="19">
        <v>608743</v>
      </c>
      <c r="K8" s="19">
        <v>158332</v>
      </c>
      <c r="L8" s="68">
        <f t="shared" si="1"/>
        <v>321168</v>
      </c>
      <c r="M8" s="68">
        <v>286885</v>
      </c>
      <c r="N8" s="63">
        <f t="shared" si="2"/>
        <v>1.1195008452864388</v>
      </c>
      <c r="O8" s="21">
        <v>2319</v>
      </c>
      <c r="P8" s="22">
        <f t="shared" si="3"/>
        <v>138.4941785252264</v>
      </c>
      <c r="Q8" s="44" t="s">
        <v>2720</v>
      </c>
      <c r="R8" s="17" t="s">
        <v>97</v>
      </c>
      <c r="S8" s="19">
        <v>158332</v>
      </c>
      <c r="T8" s="17" t="s">
        <v>2721</v>
      </c>
      <c r="U8" s="17" t="s">
        <v>30</v>
      </c>
      <c r="V8" s="17">
        <v>42</v>
      </c>
      <c r="W8" s="23" t="s">
        <v>31</v>
      </c>
    </row>
    <row r="9" spans="1:23" x14ac:dyDescent="0.25">
      <c r="A9" s="16" t="s">
        <v>2730</v>
      </c>
      <c r="B9" s="17" t="s">
        <v>2731</v>
      </c>
      <c r="C9" s="18">
        <v>45288</v>
      </c>
      <c r="D9" s="19">
        <v>465000</v>
      </c>
      <c r="E9" s="17" t="s">
        <v>25</v>
      </c>
      <c r="F9" s="17" t="s">
        <v>26</v>
      </c>
      <c r="G9" s="19">
        <v>465000</v>
      </c>
      <c r="H9" s="19">
        <v>233960</v>
      </c>
      <c r="I9" s="20">
        <f t="shared" si="0"/>
        <v>50.313978494623655</v>
      </c>
      <c r="J9" s="19">
        <v>467915</v>
      </c>
      <c r="K9" s="19">
        <v>192187</v>
      </c>
      <c r="L9" s="68">
        <f t="shared" si="1"/>
        <v>272813</v>
      </c>
      <c r="M9" s="68">
        <v>175622</v>
      </c>
      <c r="N9" s="63">
        <f t="shared" si="2"/>
        <v>1.5534101650134948</v>
      </c>
      <c r="O9" s="21">
        <v>1687</v>
      </c>
      <c r="P9" s="22">
        <f t="shared" si="3"/>
        <v>161.71487848251334</v>
      </c>
      <c r="Q9" s="44" t="s">
        <v>2720</v>
      </c>
      <c r="R9" s="17" t="s">
        <v>97</v>
      </c>
      <c r="S9" s="19">
        <v>192187</v>
      </c>
      <c r="T9" s="17" t="s">
        <v>2721</v>
      </c>
      <c r="U9" s="17" t="s">
        <v>30</v>
      </c>
      <c r="V9" s="17">
        <v>40</v>
      </c>
      <c r="W9" s="23" t="s">
        <v>31</v>
      </c>
    </row>
    <row r="10" spans="1:23" ht="15.75" thickBot="1" x14ac:dyDescent="0.3">
      <c r="A10" s="38"/>
      <c r="B10" s="32"/>
      <c r="C10" s="33"/>
      <c r="D10" s="34"/>
      <c r="E10" s="32"/>
      <c r="F10" s="32"/>
      <c r="G10" s="34"/>
      <c r="H10" s="34"/>
      <c r="I10" s="35"/>
      <c r="J10" s="34"/>
      <c r="K10" s="34"/>
      <c r="L10" s="70">
        <f>SUM(L3:L9)</f>
        <v>3858691</v>
      </c>
      <c r="M10" s="70">
        <f>SUM(M3:M9)</f>
        <v>2370862</v>
      </c>
      <c r="N10" s="65">
        <f t="shared" si="2"/>
        <v>1.6275477020594198</v>
      </c>
      <c r="O10" s="36"/>
      <c r="P10" s="37"/>
      <c r="Q10" s="46"/>
      <c r="R10" s="32"/>
      <c r="S10" s="34"/>
      <c r="T10" s="32"/>
      <c r="U10" s="32"/>
      <c r="V10" s="32"/>
      <c r="W10" s="39"/>
    </row>
    <row r="11" spans="1:23" ht="15.75" thickTop="1" x14ac:dyDescent="0.25">
      <c r="A11" s="16"/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23"/>
    </row>
    <row r="12" spans="1:23" x14ac:dyDescent="0.25">
      <c r="A12" s="40" t="s">
        <v>2732</v>
      </c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23"/>
    </row>
    <row r="13" spans="1:23" x14ac:dyDescent="0.25">
      <c r="A13" s="16" t="s">
        <v>2733</v>
      </c>
      <c r="B13" s="17" t="s">
        <v>2734</v>
      </c>
      <c r="C13" s="18">
        <v>45393</v>
      </c>
      <c r="D13" s="19">
        <v>670000</v>
      </c>
      <c r="E13" s="17" t="s">
        <v>25</v>
      </c>
      <c r="F13" s="17" t="s">
        <v>26</v>
      </c>
      <c r="G13" s="19">
        <v>670000</v>
      </c>
      <c r="H13" s="19">
        <v>320630</v>
      </c>
      <c r="I13" s="20">
        <f>H13/G13*100</f>
        <v>47.855223880597016</v>
      </c>
      <c r="J13" s="19">
        <v>641259</v>
      </c>
      <c r="K13" s="19">
        <v>154547</v>
      </c>
      <c r="L13" s="68">
        <f>G13-K13</f>
        <v>515453</v>
      </c>
      <c r="M13" s="68">
        <v>383237</v>
      </c>
      <c r="N13" s="63">
        <f>L13/M13</f>
        <v>1.344998003846184</v>
      </c>
      <c r="O13" s="21">
        <v>3359</v>
      </c>
      <c r="P13" s="22">
        <f>L13/O13</f>
        <v>153.4543018755582</v>
      </c>
      <c r="Q13" s="44" t="s">
        <v>2720</v>
      </c>
      <c r="R13" s="17" t="s">
        <v>85</v>
      </c>
      <c r="S13" s="19">
        <v>154547</v>
      </c>
      <c r="T13" s="17" t="s">
        <v>2721</v>
      </c>
      <c r="U13" s="17" t="s">
        <v>30</v>
      </c>
      <c r="V13" s="17">
        <v>47</v>
      </c>
      <c r="W13" s="23" t="s">
        <v>31</v>
      </c>
    </row>
    <row r="14" spans="1:23" ht="15.75" thickBot="1" x14ac:dyDescent="0.3">
      <c r="A14" s="24"/>
      <c r="B14" s="25"/>
      <c r="C14" s="26"/>
      <c r="D14" s="27"/>
      <c r="E14" s="25"/>
      <c r="F14" s="25"/>
      <c r="G14" s="27"/>
      <c r="H14" s="27"/>
      <c r="I14" s="28"/>
      <c r="J14" s="27"/>
      <c r="K14" s="27"/>
      <c r="L14" s="69">
        <f>SUM(L13)</f>
        <v>515453</v>
      </c>
      <c r="M14" s="69">
        <f>SUM(M13)</f>
        <v>383237</v>
      </c>
      <c r="N14" s="64">
        <f>L14/M14</f>
        <v>1.344998003846184</v>
      </c>
      <c r="O14" s="29"/>
      <c r="P14" s="30"/>
      <c r="Q14" s="45"/>
      <c r="R14" s="25"/>
      <c r="S14" s="27"/>
      <c r="T14" s="25"/>
      <c r="U14" s="25"/>
      <c r="V14" s="25"/>
      <c r="W14" s="31"/>
    </row>
    <row r="15" spans="1:23" x14ac:dyDescent="0.25">
      <c r="A15" s="17"/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17"/>
    </row>
    <row r="16" spans="1:23" ht="15.75" thickBot="1" x14ac:dyDescent="0.3">
      <c r="A16" s="17" t="s">
        <v>2735</v>
      </c>
      <c r="B16" s="17"/>
      <c r="C16" s="18"/>
      <c r="D16" s="19"/>
      <c r="E16" s="17"/>
      <c r="F16" s="17"/>
      <c r="G16" s="19"/>
      <c r="H16" s="19"/>
      <c r="I16" s="20"/>
      <c r="J16" s="19"/>
      <c r="K16" s="19"/>
      <c r="L16" s="68"/>
      <c r="M16" s="68"/>
      <c r="N16" s="63"/>
      <c r="O16" s="21"/>
      <c r="P16" s="22"/>
      <c r="Q16" s="44"/>
      <c r="R16" s="17"/>
      <c r="S16" s="19"/>
      <c r="T16" s="17"/>
      <c r="U16" s="17"/>
      <c r="V16" s="17"/>
      <c r="W16" s="17"/>
    </row>
    <row r="17" spans="1:23" x14ac:dyDescent="0.25">
      <c r="A17" s="8" t="s">
        <v>2736</v>
      </c>
      <c r="B17" s="9" t="s">
        <v>2737</v>
      </c>
      <c r="C17" s="10">
        <v>45357</v>
      </c>
      <c r="D17" s="11">
        <v>1300000</v>
      </c>
      <c r="E17" s="9" t="s">
        <v>36</v>
      </c>
      <c r="F17" s="9" t="s">
        <v>26</v>
      </c>
      <c r="G17" s="11">
        <v>1300000</v>
      </c>
      <c r="H17" s="11">
        <v>714680</v>
      </c>
      <c r="I17" s="12">
        <f>H17/G17*100</f>
        <v>54.975384615384613</v>
      </c>
      <c r="J17" s="11">
        <v>1429355</v>
      </c>
      <c r="K17" s="11">
        <v>149982</v>
      </c>
      <c r="L17" s="67">
        <f>G17-K17</f>
        <v>1150018</v>
      </c>
      <c r="M17" s="67">
        <v>1184604</v>
      </c>
      <c r="N17" s="62">
        <f>L17/M17</f>
        <v>0.97080374538664393</v>
      </c>
      <c r="O17" s="13">
        <v>5033</v>
      </c>
      <c r="P17" s="14">
        <f>L17/O17</f>
        <v>228.49552950526524</v>
      </c>
      <c r="Q17" s="43" t="s">
        <v>2738</v>
      </c>
      <c r="R17" s="9" t="s">
        <v>28</v>
      </c>
      <c r="S17" s="11">
        <v>141004</v>
      </c>
      <c r="T17" s="9" t="s">
        <v>2721</v>
      </c>
      <c r="U17" s="9" t="s">
        <v>30</v>
      </c>
      <c r="V17" s="9">
        <v>79</v>
      </c>
      <c r="W17" s="15" t="s">
        <v>31</v>
      </c>
    </row>
    <row r="18" spans="1:23" ht="15.75" thickBot="1" x14ac:dyDescent="0.3">
      <c r="A18" s="24"/>
      <c r="B18" s="25"/>
      <c r="C18" s="26"/>
      <c r="D18" s="27"/>
      <c r="E18" s="25"/>
      <c r="F18" s="25"/>
      <c r="G18" s="27"/>
      <c r="H18" s="27"/>
      <c r="I18" s="28"/>
      <c r="J18" s="27"/>
      <c r="K18" s="27"/>
      <c r="L18" s="69">
        <f>SUM(L17)</f>
        <v>1150018</v>
      </c>
      <c r="M18" s="69">
        <f>SUM(M17)</f>
        <v>1184604</v>
      </c>
      <c r="N18" s="64">
        <f>L18/M18</f>
        <v>0.97080374538664393</v>
      </c>
      <c r="O18" s="29"/>
      <c r="P18" s="30"/>
      <c r="Q18" s="45"/>
      <c r="R18" s="25"/>
      <c r="S18" s="27"/>
      <c r="T18" s="25"/>
      <c r="U18" s="25"/>
      <c r="V18" s="25"/>
      <c r="W18" s="31"/>
    </row>
    <row r="19" spans="1:23" x14ac:dyDescent="0.25">
      <c r="A19" s="17"/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17"/>
    </row>
    <row r="20" spans="1:23" ht="15.75" thickBot="1" x14ac:dyDescent="0.3">
      <c r="A20" s="17" t="s">
        <v>2739</v>
      </c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17"/>
    </row>
    <row r="21" spans="1:23" x14ac:dyDescent="0.25">
      <c r="A21" s="8" t="s">
        <v>2740</v>
      </c>
      <c r="B21" s="9" t="s">
        <v>2741</v>
      </c>
      <c r="C21" s="10">
        <v>45471</v>
      </c>
      <c r="D21" s="11">
        <v>650000</v>
      </c>
      <c r="E21" s="9" t="s">
        <v>25</v>
      </c>
      <c r="F21" s="9" t="s">
        <v>26</v>
      </c>
      <c r="G21" s="11">
        <v>650000</v>
      </c>
      <c r="H21" s="11">
        <v>314590</v>
      </c>
      <c r="I21" s="12">
        <f t="shared" ref="I21:I29" si="4">H21/G21*100</f>
        <v>48.39846153846154</v>
      </c>
      <c r="J21" s="11">
        <v>629173</v>
      </c>
      <c r="K21" s="11">
        <v>173865</v>
      </c>
      <c r="L21" s="67">
        <f t="shared" ref="L21:L29" si="5">G21-K21</f>
        <v>476135</v>
      </c>
      <c r="M21" s="67">
        <v>260176</v>
      </c>
      <c r="N21" s="62">
        <f t="shared" ref="N21:N30" si="6">L21/M21</f>
        <v>1.8300496586925774</v>
      </c>
      <c r="O21" s="13">
        <v>2640</v>
      </c>
      <c r="P21" s="14">
        <f t="shared" ref="P21:P29" si="7">L21/O21</f>
        <v>180.35416666666666</v>
      </c>
      <c r="Q21" s="43" t="s">
        <v>2742</v>
      </c>
      <c r="R21" s="9" t="s">
        <v>28</v>
      </c>
      <c r="S21" s="11">
        <v>170603</v>
      </c>
      <c r="T21" s="9" t="s">
        <v>2743</v>
      </c>
      <c r="U21" s="9" t="s">
        <v>30</v>
      </c>
      <c r="V21" s="9">
        <v>54</v>
      </c>
      <c r="W21" s="15" t="s">
        <v>31</v>
      </c>
    </row>
    <row r="22" spans="1:23" x14ac:dyDescent="0.25">
      <c r="A22" s="16" t="s">
        <v>2744</v>
      </c>
      <c r="B22" s="17" t="s">
        <v>2745</v>
      </c>
      <c r="C22" s="18">
        <v>45267</v>
      </c>
      <c r="D22" s="19">
        <v>525000</v>
      </c>
      <c r="E22" s="17" t="s">
        <v>36</v>
      </c>
      <c r="F22" s="17" t="s">
        <v>26</v>
      </c>
      <c r="G22" s="19">
        <v>525000</v>
      </c>
      <c r="H22" s="19">
        <v>301330</v>
      </c>
      <c r="I22" s="20">
        <f t="shared" si="4"/>
        <v>57.396190476190476</v>
      </c>
      <c r="J22" s="19">
        <v>602668</v>
      </c>
      <c r="K22" s="19">
        <v>177463</v>
      </c>
      <c r="L22" s="68">
        <f t="shared" si="5"/>
        <v>347537</v>
      </c>
      <c r="M22" s="68">
        <v>242974</v>
      </c>
      <c r="N22" s="63">
        <f t="shared" si="6"/>
        <v>1.4303464568225406</v>
      </c>
      <c r="O22" s="21">
        <v>2752</v>
      </c>
      <c r="P22" s="22">
        <f t="shared" si="7"/>
        <v>126.28524709302326</v>
      </c>
      <c r="Q22" s="44" t="s">
        <v>2742</v>
      </c>
      <c r="R22" s="17" t="s">
        <v>28</v>
      </c>
      <c r="S22" s="19">
        <v>177463</v>
      </c>
      <c r="T22" s="17" t="s">
        <v>2743</v>
      </c>
      <c r="U22" s="17" t="s">
        <v>30</v>
      </c>
      <c r="V22" s="17">
        <v>53</v>
      </c>
      <c r="W22" s="23" t="s">
        <v>31</v>
      </c>
    </row>
    <row r="23" spans="1:23" x14ac:dyDescent="0.25">
      <c r="A23" s="16" t="s">
        <v>2746</v>
      </c>
      <c r="B23" s="17" t="s">
        <v>2747</v>
      </c>
      <c r="C23" s="18">
        <v>45700</v>
      </c>
      <c r="D23" s="19">
        <v>545000</v>
      </c>
      <c r="E23" s="17" t="s">
        <v>36</v>
      </c>
      <c r="F23" s="17" t="s">
        <v>26</v>
      </c>
      <c r="G23" s="19">
        <v>545000</v>
      </c>
      <c r="H23" s="19">
        <v>299960</v>
      </c>
      <c r="I23" s="20">
        <f t="shared" si="4"/>
        <v>55.038532110091744</v>
      </c>
      <c r="J23" s="19">
        <v>599923</v>
      </c>
      <c r="K23" s="19">
        <v>167262</v>
      </c>
      <c r="L23" s="68">
        <f t="shared" si="5"/>
        <v>377738</v>
      </c>
      <c r="M23" s="68">
        <v>247234</v>
      </c>
      <c r="N23" s="63">
        <f t="shared" si="6"/>
        <v>1.5278562010079519</v>
      </c>
      <c r="O23" s="21">
        <v>2631</v>
      </c>
      <c r="P23" s="22">
        <f t="shared" si="7"/>
        <v>143.57202584568606</v>
      </c>
      <c r="Q23" s="44" t="s">
        <v>2742</v>
      </c>
      <c r="R23" s="17" t="s">
        <v>28</v>
      </c>
      <c r="S23" s="19">
        <v>162370</v>
      </c>
      <c r="T23" s="17" t="s">
        <v>2743</v>
      </c>
      <c r="U23" s="17" t="s">
        <v>30</v>
      </c>
      <c r="V23" s="17">
        <v>55</v>
      </c>
      <c r="W23" s="23" t="s">
        <v>31</v>
      </c>
    </row>
    <row r="24" spans="1:23" x14ac:dyDescent="0.25">
      <c r="A24" s="16" t="s">
        <v>2748</v>
      </c>
      <c r="B24" s="17" t="s">
        <v>2749</v>
      </c>
      <c r="C24" s="18">
        <v>45159</v>
      </c>
      <c r="D24" s="19">
        <v>440000</v>
      </c>
      <c r="E24" s="17" t="s">
        <v>36</v>
      </c>
      <c r="F24" s="17" t="s">
        <v>26</v>
      </c>
      <c r="G24" s="19">
        <v>440000</v>
      </c>
      <c r="H24" s="19">
        <v>285080</v>
      </c>
      <c r="I24" s="20">
        <f t="shared" si="4"/>
        <v>64.790909090909082</v>
      </c>
      <c r="J24" s="19">
        <v>570169</v>
      </c>
      <c r="K24" s="19">
        <v>168773</v>
      </c>
      <c r="L24" s="68">
        <f t="shared" si="5"/>
        <v>271227</v>
      </c>
      <c r="M24" s="68">
        <v>229369</v>
      </c>
      <c r="N24" s="63">
        <f t="shared" si="6"/>
        <v>1.1824919670923273</v>
      </c>
      <c r="O24" s="21">
        <v>2380</v>
      </c>
      <c r="P24" s="22">
        <f t="shared" si="7"/>
        <v>113.9609243697479</v>
      </c>
      <c r="Q24" s="44" t="s">
        <v>2742</v>
      </c>
      <c r="R24" s="17" t="s">
        <v>28</v>
      </c>
      <c r="S24" s="19">
        <v>168773</v>
      </c>
      <c r="T24" s="17" t="s">
        <v>2743</v>
      </c>
      <c r="U24" s="17" t="s">
        <v>30</v>
      </c>
      <c r="V24" s="17">
        <v>52</v>
      </c>
      <c r="W24" s="23" t="s">
        <v>31</v>
      </c>
    </row>
    <row r="25" spans="1:23" x14ac:dyDescent="0.25">
      <c r="A25" s="16" t="s">
        <v>2750</v>
      </c>
      <c r="B25" s="17" t="s">
        <v>2751</v>
      </c>
      <c r="C25" s="18">
        <v>45412</v>
      </c>
      <c r="D25" s="19">
        <v>730000</v>
      </c>
      <c r="E25" s="17" t="s">
        <v>25</v>
      </c>
      <c r="F25" s="17" t="s">
        <v>26</v>
      </c>
      <c r="G25" s="19">
        <v>730000</v>
      </c>
      <c r="H25" s="19">
        <v>297540</v>
      </c>
      <c r="I25" s="20">
        <f t="shared" si="4"/>
        <v>40.758904109589039</v>
      </c>
      <c r="J25" s="19">
        <v>595087</v>
      </c>
      <c r="K25" s="19">
        <v>171286</v>
      </c>
      <c r="L25" s="68">
        <f t="shared" si="5"/>
        <v>558714</v>
      </c>
      <c r="M25" s="68">
        <v>242172</v>
      </c>
      <c r="N25" s="63">
        <f t="shared" si="6"/>
        <v>2.3070957831623806</v>
      </c>
      <c r="O25" s="21">
        <v>2548</v>
      </c>
      <c r="P25" s="22">
        <f t="shared" si="7"/>
        <v>219.27551020408163</v>
      </c>
      <c r="Q25" s="44" t="s">
        <v>2742</v>
      </c>
      <c r="R25" s="17" t="s">
        <v>28</v>
      </c>
      <c r="S25" s="19">
        <v>168773</v>
      </c>
      <c r="T25" s="17" t="s">
        <v>2743</v>
      </c>
      <c r="U25" s="17" t="s">
        <v>30</v>
      </c>
      <c r="V25" s="17">
        <v>57</v>
      </c>
      <c r="W25" s="23" t="s">
        <v>31</v>
      </c>
    </row>
    <row r="26" spans="1:23" x14ac:dyDescent="0.25">
      <c r="A26" s="16" t="s">
        <v>2752</v>
      </c>
      <c r="B26" s="17" t="s">
        <v>2753</v>
      </c>
      <c r="C26" s="18">
        <v>45428</v>
      </c>
      <c r="D26" s="19">
        <v>645000</v>
      </c>
      <c r="E26" s="17" t="s">
        <v>36</v>
      </c>
      <c r="F26" s="17" t="s">
        <v>26</v>
      </c>
      <c r="G26" s="19">
        <v>645000</v>
      </c>
      <c r="H26" s="19">
        <v>314200</v>
      </c>
      <c r="I26" s="20">
        <f t="shared" si="4"/>
        <v>48.713178294573645</v>
      </c>
      <c r="J26" s="19">
        <v>628407</v>
      </c>
      <c r="K26" s="19">
        <v>188457</v>
      </c>
      <c r="L26" s="68">
        <f t="shared" si="5"/>
        <v>456543</v>
      </c>
      <c r="M26" s="68">
        <v>251400</v>
      </c>
      <c r="N26" s="63">
        <f t="shared" si="6"/>
        <v>1.8160023866348449</v>
      </c>
      <c r="O26" s="21">
        <v>2686</v>
      </c>
      <c r="P26" s="22">
        <f t="shared" si="7"/>
        <v>169.97133283693225</v>
      </c>
      <c r="Q26" s="44" t="s">
        <v>2742</v>
      </c>
      <c r="R26" s="17" t="s">
        <v>28</v>
      </c>
      <c r="S26" s="19">
        <v>188457</v>
      </c>
      <c r="T26" s="17" t="s">
        <v>2754</v>
      </c>
      <c r="U26" s="17" t="s">
        <v>30</v>
      </c>
      <c r="V26" s="17">
        <v>54</v>
      </c>
      <c r="W26" s="23" t="s">
        <v>31</v>
      </c>
    </row>
    <row r="27" spans="1:23" x14ac:dyDescent="0.25">
      <c r="A27" s="16" t="s">
        <v>2755</v>
      </c>
      <c r="B27" s="17" t="s">
        <v>2756</v>
      </c>
      <c r="C27" s="18">
        <v>45464</v>
      </c>
      <c r="D27" s="19">
        <v>795000</v>
      </c>
      <c r="E27" s="17" t="s">
        <v>36</v>
      </c>
      <c r="F27" s="17" t="s">
        <v>26</v>
      </c>
      <c r="G27" s="19">
        <v>795000</v>
      </c>
      <c r="H27" s="19">
        <v>360320</v>
      </c>
      <c r="I27" s="20">
        <f t="shared" si="4"/>
        <v>45.323270440251576</v>
      </c>
      <c r="J27" s="19">
        <v>720640</v>
      </c>
      <c r="K27" s="19">
        <v>224321</v>
      </c>
      <c r="L27" s="68">
        <f t="shared" si="5"/>
        <v>570679</v>
      </c>
      <c r="M27" s="68">
        <v>283610</v>
      </c>
      <c r="N27" s="63">
        <f t="shared" si="6"/>
        <v>2.0121963259405522</v>
      </c>
      <c r="O27" s="21">
        <v>3014</v>
      </c>
      <c r="P27" s="22">
        <f t="shared" si="7"/>
        <v>189.34273390842733</v>
      </c>
      <c r="Q27" s="44" t="s">
        <v>2742</v>
      </c>
      <c r="R27" s="17" t="s">
        <v>28</v>
      </c>
      <c r="S27" s="19">
        <v>224321</v>
      </c>
      <c r="T27" s="17" t="s">
        <v>2754</v>
      </c>
      <c r="U27" s="17" t="s">
        <v>30</v>
      </c>
      <c r="V27" s="17">
        <v>56</v>
      </c>
      <c r="W27" s="23" t="s">
        <v>31</v>
      </c>
    </row>
    <row r="28" spans="1:23" x14ac:dyDescent="0.25">
      <c r="A28" s="16" t="s">
        <v>2757</v>
      </c>
      <c r="B28" s="17" t="s">
        <v>2758</v>
      </c>
      <c r="C28" s="18">
        <v>45716</v>
      </c>
      <c r="D28" s="19">
        <v>450000</v>
      </c>
      <c r="E28" s="17" t="s">
        <v>25</v>
      </c>
      <c r="F28" s="17" t="s">
        <v>26</v>
      </c>
      <c r="G28" s="19">
        <v>450000</v>
      </c>
      <c r="H28" s="19">
        <v>268260</v>
      </c>
      <c r="I28" s="20">
        <f t="shared" si="4"/>
        <v>59.61333333333333</v>
      </c>
      <c r="J28" s="19">
        <v>536528</v>
      </c>
      <c r="K28" s="19">
        <v>172810</v>
      </c>
      <c r="L28" s="68">
        <f t="shared" si="5"/>
        <v>277190</v>
      </c>
      <c r="M28" s="68">
        <v>207838</v>
      </c>
      <c r="N28" s="63">
        <f t="shared" si="6"/>
        <v>1.3336829646166726</v>
      </c>
      <c r="O28" s="21">
        <v>2207</v>
      </c>
      <c r="P28" s="22">
        <f t="shared" si="7"/>
        <v>125.595831445401</v>
      </c>
      <c r="Q28" s="44" t="s">
        <v>2742</v>
      </c>
      <c r="R28" s="17" t="s">
        <v>28</v>
      </c>
      <c r="S28" s="19">
        <v>171518</v>
      </c>
      <c r="T28" s="17" t="s">
        <v>2743</v>
      </c>
      <c r="U28" s="17" t="s">
        <v>30</v>
      </c>
      <c r="V28" s="17">
        <v>54</v>
      </c>
      <c r="W28" s="23" t="s">
        <v>31</v>
      </c>
    </row>
    <row r="29" spans="1:23" x14ac:dyDescent="0.25">
      <c r="A29" s="16" t="s">
        <v>2759</v>
      </c>
      <c r="B29" s="17" t="s">
        <v>2760</v>
      </c>
      <c r="C29" s="18">
        <v>45708</v>
      </c>
      <c r="D29" s="19">
        <v>487500</v>
      </c>
      <c r="E29" s="17" t="s">
        <v>25</v>
      </c>
      <c r="F29" s="17" t="s">
        <v>26</v>
      </c>
      <c r="G29" s="19">
        <v>487500</v>
      </c>
      <c r="H29" s="19">
        <v>210940</v>
      </c>
      <c r="I29" s="20">
        <f t="shared" si="4"/>
        <v>43.269743589743591</v>
      </c>
      <c r="J29" s="19">
        <v>421879</v>
      </c>
      <c r="K29" s="19">
        <v>151233</v>
      </c>
      <c r="L29" s="68">
        <f t="shared" si="5"/>
        <v>336267</v>
      </c>
      <c r="M29" s="68">
        <v>154654</v>
      </c>
      <c r="N29" s="63">
        <f t="shared" si="6"/>
        <v>2.1743181553661723</v>
      </c>
      <c r="O29" s="21">
        <v>2646</v>
      </c>
      <c r="P29" s="22">
        <f t="shared" si="7"/>
        <v>127.08503401360544</v>
      </c>
      <c r="Q29" s="44" t="s">
        <v>2742</v>
      </c>
      <c r="R29" s="17" t="s">
        <v>28</v>
      </c>
      <c r="S29" s="19">
        <v>151233</v>
      </c>
      <c r="T29" s="17" t="s">
        <v>2743</v>
      </c>
      <c r="U29" s="17" t="s">
        <v>30</v>
      </c>
      <c r="V29" s="17">
        <v>37</v>
      </c>
      <c r="W29" s="23" t="s">
        <v>31</v>
      </c>
    </row>
    <row r="30" spans="1:23" ht="15.75" thickBot="1" x14ac:dyDescent="0.3">
      <c r="A30" s="38"/>
      <c r="B30" s="32"/>
      <c r="C30" s="33"/>
      <c r="D30" s="34"/>
      <c r="E30" s="32"/>
      <c r="F30" s="32"/>
      <c r="G30" s="34"/>
      <c r="H30" s="34"/>
      <c r="I30" s="35"/>
      <c r="J30" s="34"/>
      <c r="K30" s="34"/>
      <c r="L30" s="70">
        <f>SUM(L21:L29)</f>
        <v>3672030</v>
      </c>
      <c r="M30" s="70">
        <f>SUM(M21:M29)</f>
        <v>2119427</v>
      </c>
      <c r="N30" s="65">
        <f t="shared" si="6"/>
        <v>1.732557903622064</v>
      </c>
      <c r="O30" s="36"/>
      <c r="P30" s="37"/>
      <c r="Q30" s="46"/>
      <c r="R30" s="32"/>
      <c r="S30" s="34"/>
      <c r="T30" s="32"/>
      <c r="U30" s="32"/>
      <c r="V30" s="32"/>
      <c r="W30" s="39"/>
    </row>
    <row r="31" spans="1:23" ht="15.75" thickTop="1" x14ac:dyDescent="0.25">
      <c r="A31" s="16"/>
      <c r="B31" s="17"/>
      <c r="C31" s="18"/>
      <c r="D31" s="19"/>
      <c r="E31" s="17"/>
      <c r="F31" s="17"/>
      <c r="G31" s="19"/>
      <c r="H31" s="19"/>
      <c r="I31" s="20"/>
      <c r="J31" s="19"/>
      <c r="K31" s="19"/>
      <c r="L31" s="68"/>
      <c r="M31" s="68"/>
      <c r="N31" s="63"/>
      <c r="O31" s="21"/>
      <c r="P31" s="22"/>
      <c r="Q31" s="44"/>
      <c r="R31" s="17"/>
      <c r="S31" s="19"/>
      <c r="T31" s="17"/>
      <c r="U31" s="17"/>
      <c r="V31" s="17"/>
      <c r="W31" s="23"/>
    </row>
    <row r="32" spans="1:23" x14ac:dyDescent="0.25">
      <c r="A32" s="40" t="s">
        <v>2761</v>
      </c>
      <c r="B32" s="17"/>
      <c r="C32" s="18"/>
      <c r="D32" s="19"/>
      <c r="E32" s="17"/>
      <c r="F32" s="17"/>
      <c r="G32" s="19"/>
      <c r="H32" s="19"/>
      <c r="I32" s="20"/>
      <c r="J32" s="19"/>
      <c r="K32" s="19"/>
      <c r="L32" s="68"/>
      <c r="M32" s="68"/>
      <c r="N32" s="63"/>
      <c r="O32" s="21"/>
      <c r="P32" s="22"/>
      <c r="Q32" s="44"/>
      <c r="R32" s="17"/>
      <c r="S32" s="19"/>
      <c r="T32" s="17"/>
      <c r="U32" s="17"/>
      <c r="V32" s="17"/>
      <c r="W32" s="23"/>
    </row>
    <row r="33" spans="1:23" x14ac:dyDescent="0.25">
      <c r="A33" s="16" t="s">
        <v>2762</v>
      </c>
      <c r="B33" s="17" t="s">
        <v>2763</v>
      </c>
      <c r="C33" s="18">
        <v>45483</v>
      </c>
      <c r="D33" s="19">
        <v>440000</v>
      </c>
      <c r="E33" s="17" t="s">
        <v>25</v>
      </c>
      <c r="F33" s="17" t="s">
        <v>26</v>
      </c>
      <c r="G33" s="19">
        <v>440000</v>
      </c>
      <c r="H33" s="19">
        <v>199660</v>
      </c>
      <c r="I33" s="20">
        <f>H33/G33*100</f>
        <v>45.377272727272725</v>
      </c>
      <c r="J33" s="19">
        <v>399324</v>
      </c>
      <c r="K33" s="19">
        <v>142680</v>
      </c>
      <c r="L33" s="68">
        <f>G33-K33</f>
        <v>297320</v>
      </c>
      <c r="M33" s="68">
        <v>172244</v>
      </c>
      <c r="N33" s="63">
        <f>L33/M33</f>
        <v>1.7261559183483894</v>
      </c>
      <c r="O33" s="21">
        <v>2391</v>
      </c>
      <c r="P33" s="22">
        <f>L33/O33</f>
        <v>124.34964450020912</v>
      </c>
      <c r="Q33" s="44" t="s">
        <v>2742</v>
      </c>
      <c r="R33" s="17" t="s">
        <v>85</v>
      </c>
      <c r="S33" s="19">
        <v>142680</v>
      </c>
      <c r="T33" s="17" t="s">
        <v>2743</v>
      </c>
      <c r="U33" s="17" t="s">
        <v>30</v>
      </c>
      <c r="V33" s="17">
        <v>44</v>
      </c>
      <c r="W33" s="23" t="s">
        <v>31</v>
      </c>
    </row>
    <row r="34" spans="1:23" x14ac:dyDescent="0.25">
      <c r="A34" s="16" t="s">
        <v>2764</v>
      </c>
      <c r="B34" s="17" t="s">
        <v>2765</v>
      </c>
      <c r="C34" s="18">
        <v>45548</v>
      </c>
      <c r="D34" s="19">
        <v>506500</v>
      </c>
      <c r="E34" s="17" t="s">
        <v>25</v>
      </c>
      <c r="F34" s="17" t="s">
        <v>26</v>
      </c>
      <c r="G34" s="19">
        <v>506500</v>
      </c>
      <c r="H34" s="19">
        <v>243370</v>
      </c>
      <c r="I34" s="20">
        <f>H34/G34*100</f>
        <v>48.049358341559724</v>
      </c>
      <c r="J34" s="19">
        <v>486741</v>
      </c>
      <c r="K34" s="19">
        <v>168316</v>
      </c>
      <c r="L34" s="68">
        <f>G34-K34</f>
        <v>338184</v>
      </c>
      <c r="M34" s="68">
        <v>213708</v>
      </c>
      <c r="N34" s="63">
        <f>L34/M34</f>
        <v>1.5824583075972822</v>
      </c>
      <c r="O34" s="21">
        <v>2233</v>
      </c>
      <c r="P34" s="22">
        <f>L34/O34</f>
        <v>151.44827586206895</v>
      </c>
      <c r="Q34" s="44" t="s">
        <v>2742</v>
      </c>
      <c r="R34" s="17" t="s">
        <v>85</v>
      </c>
      <c r="S34" s="19">
        <v>168316</v>
      </c>
      <c r="T34" s="17" t="s">
        <v>2743</v>
      </c>
      <c r="U34" s="17" t="s">
        <v>30</v>
      </c>
      <c r="V34" s="17">
        <v>51</v>
      </c>
      <c r="W34" s="23" t="s">
        <v>31</v>
      </c>
    </row>
    <row r="35" spans="1:23" ht="15.75" thickBot="1" x14ac:dyDescent="0.3">
      <c r="A35" s="24"/>
      <c r="B35" s="25"/>
      <c r="C35" s="26"/>
      <c r="D35" s="27"/>
      <c r="E35" s="25"/>
      <c r="F35" s="25"/>
      <c r="G35" s="27"/>
      <c r="H35" s="27"/>
      <c r="I35" s="28"/>
      <c r="J35" s="27"/>
      <c r="K35" s="27"/>
      <c r="L35" s="69">
        <f>SUM(L33:L34)</f>
        <v>635504</v>
      </c>
      <c r="M35" s="69">
        <f>SUM(M33:M34)</f>
        <v>385952</v>
      </c>
      <c r="N35" s="64">
        <f>L35/M35</f>
        <v>1.6465881767680954</v>
      </c>
      <c r="O35" s="29"/>
      <c r="P35" s="30"/>
      <c r="Q35" s="45"/>
      <c r="R35" s="25"/>
      <c r="S35" s="27"/>
      <c r="T35" s="25"/>
      <c r="U35" s="25"/>
      <c r="V35" s="25"/>
      <c r="W35" s="31"/>
    </row>
    <row r="36" spans="1:23" x14ac:dyDescent="0.25">
      <c r="A36" s="17"/>
      <c r="B36" s="17"/>
      <c r="C36" s="18"/>
      <c r="D36" s="19"/>
      <c r="E36" s="17"/>
      <c r="F36" s="17"/>
      <c r="G36" s="19"/>
      <c r="H36" s="19"/>
      <c r="I36" s="20"/>
      <c r="J36" s="19"/>
      <c r="K36" s="19"/>
      <c r="L36" s="68"/>
      <c r="M36" s="68"/>
      <c r="N36" s="63"/>
      <c r="O36" s="21"/>
      <c r="P36" s="22"/>
      <c r="Q36" s="44"/>
      <c r="R36" s="17"/>
      <c r="S36" s="19"/>
      <c r="T36" s="17"/>
      <c r="U36" s="17"/>
      <c r="V36" s="17"/>
      <c r="W36" s="17"/>
    </row>
    <row r="37" spans="1:23" ht="15.75" thickBot="1" x14ac:dyDescent="0.3">
      <c r="A37" s="17" t="s">
        <v>2766</v>
      </c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17"/>
    </row>
    <row r="38" spans="1:23" x14ac:dyDescent="0.25">
      <c r="A38" s="8" t="s">
        <v>2767</v>
      </c>
      <c r="B38" s="9" t="s">
        <v>2768</v>
      </c>
      <c r="C38" s="10">
        <v>45572</v>
      </c>
      <c r="D38" s="11">
        <v>631800</v>
      </c>
      <c r="E38" s="9" t="s">
        <v>36</v>
      </c>
      <c r="F38" s="9" t="s">
        <v>26</v>
      </c>
      <c r="G38" s="11">
        <v>631800</v>
      </c>
      <c r="H38" s="11">
        <v>298840</v>
      </c>
      <c r="I38" s="12">
        <f>H38/G38*100</f>
        <v>47.299778410889523</v>
      </c>
      <c r="J38" s="11">
        <v>597686</v>
      </c>
      <c r="K38" s="11">
        <v>178378</v>
      </c>
      <c r="L38" s="67">
        <f>G38-K38</f>
        <v>453422</v>
      </c>
      <c r="M38" s="67">
        <v>209654</v>
      </c>
      <c r="N38" s="62">
        <f>L38/M38</f>
        <v>2.1627157125549714</v>
      </c>
      <c r="O38" s="13">
        <v>2233</v>
      </c>
      <c r="P38" s="14">
        <f>L38/O38</f>
        <v>203.05508284818629</v>
      </c>
      <c r="Q38" s="43" t="s">
        <v>2769</v>
      </c>
      <c r="R38" s="9" t="s">
        <v>28</v>
      </c>
      <c r="S38" s="11">
        <v>178378</v>
      </c>
      <c r="T38" s="9" t="s">
        <v>2743</v>
      </c>
      <c r="U38" s="9" t="s">
        <v>30</v>
      </c>
      <c r="V38" s="9">
        <v>52</v>
      </c>
      <c r="W38" s="15" t="s">
        <v>31</v>
      </c>
    </row>
    <row r="39" spans="1:23" x14ac:dyDescent="0.25">
      <c r="A39" s="16" t="s">
        <v>2770</v>
      </c>
      <c r="B39" s="17" t="s">
        <v>2771</v>
      </c>
      <c r="C39" s="18">
        <v>45106</v>
      </c>
      <c r="D39" s="19">
        <v>616000</v>
      </c>
      <c r="E39" s="17" t="s">
        <v>25</v>
      </c>
      <c r="F39" s="17" t="s">
        <v>26</v>
      </c>
      <c r="G39" s="19">
        <v>616000</v>
      </c>
      <c r="H39" s="19">
        <v>338130</v>
      </c>
      <c r="I39" s="20">
        <f>H39/G39*100</f>
        <v>54.891233766233768</v>
      </c>
      <c r="J39" s="19">
        <v>676263</v>
      </c>
      <c r="K39" s="19">
        <v>182495</v>
      </c>
      <c r="L39" s="68">
        <f>G39-K39</f>
        <v>433505</v>
      </c>
      <c r="M39" s="68">
        <v>246884</v>
      </c>
      <c r="N39" s="63">
        <f>L39/M39</f>
        <v>1.7559056074917776</v>
      </c>
      <c r="O39" s="21">
        <v>2511</v>
      </c>
      <c r="P39" s="22">
        <f>L39/O39</f>
        <v>172.64237355635206</v>
      </c>
      <c r="Q39" s="44" t="s">
        <v>2769</v>
      </c>
      <c r="R39" s="17" t="s">
        <v>28</v>
      </c>
      <c r="S39" s="19">
        <v>182495</v>
      </c>
      <c r="T39" s="17" t="s">
        <v>2743</v>
      </c>
      <c r="U39" s="17" t="s">
        <v>30</v>
      </c>
      <c r="V39" s="17">
        <v>60</v>
      </c>
      <c r="W39" s="23" t="s">
        <v>31</v>
      </c>
    </row>
    <row r="40" spans="1:23" x14ac:dyDescent="0.25">
      <c r="A40" s="16" t="s">
        <v>2772</v>
      </c>
      <c r="B40" s="17" t="s">
        <v>2773</v>
      </c>
      <c r="C40" s="18">
        <v>45323</v>
      </c>
      <c r="D40" s="19">
        <v>979999</v>
      </c>
      <c r="E40" s="17" t="s">
        <v>36</v>
      </c>
      <c r="F40" s="17" t="s">
        <v>26</v>
      </c>
      <c r="G40" s="19">
        <v>979999</v>
      </c>
      <c r="H40" s="19">
        <v>524660</v>
      </c>
      <c r="I40" s="20">
        <f>H40/G40*100</f>
        <v>53.536789323254411</v>
      </c>
      <c r="J40" s="19">
        <v>1049318</v>
      </c>
      <c r="K40" s="19">
        <v>194960</v>
      </c>
      <c r="L40" s="68">
        <f>G40-K40</f>
        <v>785039</v>
      </c>
      <c r="M40" s="68">
        <v>427179</v>
      </c>
      <c r="N40" s="63">
        <f>L40/M40</f>
        <v>1.8377284463889845</v>
      </c>
      <c r="O40" s="21">
        <v>4757</v>
      </c>
      <c r="P40" s="22">
        <f>L40/O40</f>
        <v>165.02816901408451</v>
      </c>
      <c r="Q40" s="44" t="s">
        <v>2769</v>
      </c>
      <c r="R40" s="17" t="s">
        <v>28</v>
      </c>
      <c r="S40" s="19">
        <v>194960</v>
      </c>
      <c r="T40" s="17" t="s">
        <v>2743</v>
      </c>
      <c r="U40" s="17" t="s">
        <v>30</v>
      </c>
      <c r="V40" s="17">
        <v>52</v>
      </c>
      <c r="W40" s="23" t="s">
        <v>31</v>
      </c>
    </row>
    <row r="41" spans="1:23" x14ac:dyDescent="0.25">
      <c r="A41" s="16" t="s">
        <v>2774</v>
      </c>
      <c r="B41" s="17" t="s">
        <v>2775</v>
      </c>
      <c r="C41" s="18">
        <v>45107</v>
      </c>
      <c r="D41" s="19">
        <v>475000</v>
      </c>
      <c r="E41" s="17" t="s">
        <v>36</v>
      </c>
      <c r="F41" s="17" t="s">
        <v>26</v>
      </c>
      <c r="G41" s="19">
        <v>475000</v>
      </c>
      <c r="H41" s="19">
        <v>275220</v>
      </c>
      <c r="I41" s="20">
        <f>H41/G41*100</f>
        <v>57.941052631578948</v>
      </c>
      <c r="J41" s="19">
        <v>550431</v>
      </c>
      <c r="K41" s="19">
        <v>169231</v>
      </c>
      <c r="L41" s="68">
        <f>G41-K41</f>
        <v>305769</v>
      </c>
      <c r="M41" s="68">
        <v>190600</v>
      </c>
      <c r="N41" s="63">
        <f>L41/M41</f>
        <v>1.6042444910807976</v>
      </c>
      <c r="O41" s="21">
        <v>2068</v>
      </c>
      <c r="P41" s="22">
        <f>L41/O41</f>
        <v>147.8573500967118</v>
      </c>
      <c r="Q41" s="44" t="s">
        <v>2769</v>
      </c>
      <c r="R41" s="17" t="s">
        <v>28</v>
      </c>
      <c r="S41" s="19">
        <v>169231</v>
      </c>
      <c r="T41" s="17" t="s">
        <v>2743</v>
      </c>
      <c r="U41" s="17" t="s">
        <v>30</v>
      </c>
      <c r="V41" s="17">
        <v>52</v>
      </c>
      <c r="W41" s="23" t="s">
        <v>31</v>
      </c>
    </row>
    <row r="42" spans="1:23" ht="15.75" thickBot="1" x14ac:dyDescent="0.3">
      <c r="A42" s="38"/>
      <c r="B42" s="32"/>
      <c r="C42" s="33"/>
      <c r="D42" s="34"/>
      <c r="E42" s="32"/>
      <c r="F42" s="32"/>
      <c r="G42" s="34"/>
      <c r="H42" s="34"/>
      <c r="I42" s="35"/>
      <c r="J42" s="34"/>
      <c r="K42" s="34"/>
      <c r="L42" s="70">
        <f>SUM(L38:L41)</f>
        <v>1977735</v>
      </c>
      <c r="M42" s="70">
        <f>SUM(M38:M41)</f>
        <v>1074317</v>
      </c>
      <c r="N42" s="65">
        <f>L42/M42</f>
        <v>1.8409231167337015</v>
      </c>
      <c r="O42" s="36"/>
      <c r="P42" s="37"/>
      <c r="Q42" s="46"/>
      <c r="R42" s="32"/>
      <c r="S42" s="34"/>
      <c r="T42" s="32"/>
      <c r="U42" s="32"/>
      <c r="V42" s="32"/>
      <c r="W42" s="39"/>
    </row>
    <row r="43" spans="1:23" ht="15.75" thickTop="1" x14ac:dyDescent="0.25">
      <c r="A43" s="16"/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23"/>
    </row>
    <row r="44" spans="1:23" x14ac:dyDescent="0.25">
      <c r="A44" s="16" t="s">
        <v>2776</v>
      </c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23"/>
    </row>
    <row r="45" spans="1:23" x14ac:dyDescent="0.25">
      <c r="A45" s="16" t="s">
        <v>2777</v>
      </c>
      <c r="B45" s="17" t="s">
        <v>2778</v>
      </c>
      <c r="C45" s="18">
        <v>45061</v>
      </c>
      <c r="D45" s="19">
        <v>875000</v>
      </c>
      <c r="E45" s="17" t="s">
        <v>36</v>
      </c>
      <c r="F45" s="17" t="s">
        <v>26</v>
      </c>
      <c r="G45" s="19">
        <v>875000</v>
      </c>
      <c r="H45" s="19">
        <v>504080</v>
      </c>
      <c r="I45" s="20">
        <f>H45/G45*100</f>
        <v>57.609142857142857</v>
      </c>
      <c r="J45" s="19">
        <v>1008162</v>
      </c>
      <c r="K45" s="19">
        <v>207303</v>
      </c>
      <c r="L45" s="68">
        <f>G45-K45</f>
        <v>667697</v>
      </c>
      <c r="M45" s="68">
        <v>616045</v>
      </c>
      <c r="N45" s="63">
        <f>L45/M45</f>
        <v>1.0838445243448125</v>
      </c>
      <c r="O45" s="21">
        <v>3073</v>
      </c>
      <c r="P45" s="22">
        <f>L45/O45</f>
        <v>217.27855515782622</v>
      </c>
      <c r="Q45" s="44" t="s">
        <v>2769</v>
      </c>
      <c r="R45" s="17" t="s">
        <v>97</v>
      </c>
      <c r="S45" s="19">
        <v>196145</v>
      </c>
      <c r="T45" s="17" t="s">
        <v>2743</v>
      </c>
      <c r="U45" s="17" t="s">
        <v>30</v>
      </c>
      <c r="V45" s="17">
        <v>69</v>
      </c>
      <c r="W45" s="23" t="s">
        <v>31</v>
      </c>
    </row>
    <row r="46" spans="1:23" ht="15.75" thickBot="1" x14ac:dyDescent="0.3">
      <c r="A46" s="38"/>
      <c r="B46" s="32"/>
      <c r="C46" s="33"/>
      <c r="D46" s="34"/>
      <c r="E46" s="32"/>
      <c r="F46" s="32"/>
      <c r="G46" s="34"/>
      <c r="H46" s="34"/>
      <c r="I46" s="35"/>
      <c r="J46" s="34"/>
      <c r="K46" s="34"/>
      <c r="L46" s="70">
        <f>SUM(L45)</f>
        <v>667697</v>
      </c>
      <c r="M46" s="70">
        <f>SUM(M45)</f>
        <v>616045</v>
      </c>
      <c r="N46" s="65">
        <f>L46/M46</f>
        <v>1.0838445243448125</v>
      </c>
      <c r="O46" s="36"/>
      <c r="P46" s="37"/>
      <c r="Q46" s="46"/>
      <c r="R46" s="32"/>
      <c r="S46" s="34"/>
      <c r="T46" s="32"/>
      <c r="U46" s="32"/>
      <c r="V46" s="32"/>
      <c r="W46" s="39"/>
    </row>
    <row r="47" spans="1:23" ht="15.75" thickTop="1" x14ac:dyDescent="0.25">
      <c r="A47" s="16"/>
      <c r="B47" s="17"/>
      <c r="C47" s="18"/>
      <c r="D47" s="19"/>
      <c r="E47" s="17"/>
      <c r="F47" s="17"/>
      <c r="G47" s="19"/>
      <c r="H47" s="19"/>
      <c r="I47" s="20"/>
      <c r="J47" s="19"/>
      <c r="K47" s="19"/>
      <c r="L47" s="68"/>
      <c r="M47" s="68"/>
      <c r="N47" s="63"/>
      <c r="O47" s="21"/>
      <c r="P47" s="22"/>
      <c r="Q47" s="44"/>
      <c r="R47" s="17"/>
      <c r="S47" s="19"/>
      <c r="T47" s="17"/>
      <c r="U47" s="17"/>
      <c r="V47" s="17"/>
      <c r="W47" s="23"/>
    </row>
    <row r="48" spans="1:23" x14ac:dyDescent="0.25">
      <c r="A48" s="16" t="s">
        <v>2779</v>
      </c>
      <c r="B48" s="17"/>
      <c r="C48" s="18"/>
      <c r="D48" s="19"/>
      <c r="E48" s="17"/>
      <c r="F48" s="17"/>
      <c r="G48" s="19"/>
      <c r="H48" s="19"/>
      <c r="I48" s="20"/>
      <c r="J48" s="19"/>
      <c r="K48" s="19"/>
      <c r="L48" s="68"/>
      <c r="M48" s="68"/>
      <c r="N48" s="63"/>
      <c r="O48" s="21"/>
      <c r="P48" s="22"/>
      <c r="Q48" s="44"/>
      <c r="R48" s="17"/>
      <c r="S48" s="19"/>
      <c r="T48" s="17"/>
      <c r="U48" s="17"/>
      <c r="V48" s="17"/>
      <c r="W48" s="23"/>
    </row>
    <row r="49" spans="1:23" x14ac:dyDescent="0.25">
      <c r="A49" s="16" t="s">
        <v>2780</v>
      </c>
      <c r="B49" s="17" t="s">
        <v>2781</v>
      </c>
      <c r="C49" s="18">
        <v>45257</v>
      </c>
      <c r="D49" s="19">
        <v>415000</v>
      </c>
      <c r="E49" s="17" t="s">
        <v>36</v>
      </c>
      <c r="F49" s="17" t="s">
        <v>26</v>
      </c>
      <c r="G49" s="19">
        <v>415000</v>
      </c>
      <c r="H49" s="19">
        <v>264110</v>
      </c>
      <c r="I49" s="20">
        <f>H49/G49*100</f>
        <v>63.640963855421681</v>
      </c>
      <c r="J49" s="19">
        <v>528221</v>
      </c>
      <c r="K49" s="19">
        <v>228744</v>
      </c>
      <c r="L49" s="68">
        <f>G49-K49</f>
        <v>186256</v>
      </c>
      <c r="M49" s="68">
        <v>230366</v>
      </c>
      <c r="N49" s="63">
        <f>L49/M49</f>
        <v>0.80852209093355787</v>
      </c>
      <c r="O49" s="21">
        <v>2739</v>
      </c>
      <c r="P49" s="22">
        <f>L49/O49</f>
        <v>68.001460387002552</v>
      </c>
      <c r="Q49" s="44" t="s">
        <v>2769</v>
      </c>
      <c r="R49" s="17" t="s">
        <v>85</v>
      </c>
      <c r="S49" s="19">
        <v>228744</v>
      </c>
      <c r="T49" s="17" t="s">
        <v>2743</v>
      </c>
      <c r="U49" s="17" t="s">
        <v>30</v>
      </c>
      <c r="V49" s="17">
        <v>53</v>
      </c>
      <c r="W49" s="23" t="s">
        <v>31</v>
      </c>
    </row>
    <row r="50" spans="1:23" x14ac:dyDescent="0.25">
      <c r="A50" s="16" t="s">
        <v>2782</v>
      </c>
      <c r="B50" s="17" t="s">
        <v>2783</v>
      </c>
      <c r="C50" s="18">
        <v>45104</v>
      </c>
      <c r="D50" s="19">
        <v>572400</v>
      </c>
      <c r="E50" s="17" t="s">
        <v>25</v>
      </c>
      <c r="F50" s="17" t="s">
        <v>26</v>
      </c>
      <c r="G50" s="19">
        <v>572400</v>
      </c>
      <c r="H50" s="19">
        <v>323500</v>
      </c>
      <c r="I50" s="20">
        <f>H50/G50*100</f>
        <v>56.516422082459819</v>
      </c>
      <c r="J50" s="19">
        <v>646990</v>
      </c>
      <c r="K50" s="19">
        <v>231981</v>
      </c>
      <c r="L50" s="68">
        <f>G50-K50</f>
        <v>340419</v>
      </c>
      <c r="M50" s="68">
        <v>319237</v>
      </c>
      <c r="N50" s="63">
        <f>L50/M50</f>
        <v>1.0663519579497365</v>
      </c>
      <c r="O50" s="21">
        <v>3419</v>
      </c>
      <c r="P50" s="22">
        <f>L50/O50</f>
        <v>99.566832407136587</v>
      </c>
      <c r="Q50" s="44" t="s">
        <v>2769</v>
      </c>
      <c r="R50" s="17" t="s">
        <v>85</v>
      </c>
      <c r="S50" s="19">
        <v>228755</v>
      </c>
      <c r="T50" s="17" t="s">
        <v>2743</v>
      </c>
      <c r="U50" s="17" t="s">
        <v>30</v>
      </c>
      <c r="V50" s="17">
        <v>59</v>
      </c>
      <c r="W50" s="23" t="s">
        <v>31</v>
      </c>
    </row>
    <row r="51" spans="1:23" x14ac:dyDescent="0.25">
      <c r="A51" s="16" t="s">
        <v>2784</v>
      </c>
      <c r="B51" s="17" t="s">
        <v>2785</v>
      </c>
      <c r="C51" s="18">
        <v>45601</v>
      </c>
      <c r="D51" s="19">
        <v>530000</v>
      </c>
      <c r="E51" s="17" t="s">
        <v>25</v>
      </c>
      <c r="F51" s="17" t="s">
        <v>26</v>
      </c>
      <c r="G51" s="19">
        <v>530000</v>
      </c>
      <c r="H51" s="19">
        <v>279390</v>
      </c>
      <c r="I51" s="20">
        <f>H51/G51*100</f>
        <v>52.715094339622638</v>
      </c>
      <c r="J51" s="19">
        <v>558779</v>
      </c>
      <c r="K51" s="19">
        <v>228832</v>
      </c>
      <c r="L51" s="68">
        <f>G51-K51</f>
        <v>301168</v>
      </c>
      <c r="M51" s="68">
        <v>253805</v>
      </c>
      <c r="N51" s="63">
        <f>L51/M51</f>
        <v>1.1866117688776816</v>
      </c>
      <c r="O51" s="21">
        <v>2734</v>
      </c>
      <c r="P51" s="22">
        <f>L51/O51</f>
        <v>110.15654718361375</v>
      </c>
      <c r="Q51" s="44" t="s">
        <v>2769</v>
      </c>
      <c r="R51" s="17" t="s">
        <v>85</v>
      </c>
      <c r="S51" s="19">
        <v>228832</v>
      </c>
      <c r="T51" s="17" t="s">
        <v>2743</v>
      </c>
      <c r="U51" s="17" t="s">
        <v>30</v>
      </c>
      <c r="V51" s="17">
        <v>55</v>
      </c>
      <c r="W51" s="23" t="s">
        <v>31</v>
      </c>
    </row>
    <row r="52" spans="1:23" ht="15.75" thickBot="1" x14ac:dyDescent="0.3">
      <c r="A52" s="24"/>
      <c r="B52" s="25"/>
      <c r="C52" s="26"/>
      <c r="D52" s="27"/>
      <c r="E52" s="25"/>
      <c r="F52" s="25"/>
      <c r="G52" s="27"/>
      <c r="H52" s="27"/>
      <c r="I52" s="28"/>
      <c r="J52" s="27"/>
      <c r="K52" s="27"/>
      <c r="L52" s="69">
        <f>SUM(L49:L51)</f>
        <v>827843</v>
      </c>
      <c r="M52" s="69">
        <f>SUM(M49:M51)</f>
        <v>803408</v>
      </c>
      <c r="N52" s="64">
        <f>L52/M52</f>
        <v>1.030414185569474</v>
      </c>
      <c r="O52" s="29"/>
      <c r="P52" s="30"/>
      <c r="Q52" s="45"/>
      <c r="R52" s="25"/>
      <c r="S52" s="27"/>
      <c r="T52" s="25"/>
      <c r="U52" s="25"/>
      <c r="V52" s="25"/>
      <c r="W52" s="31"/>
    </row>
    <row r="53" spans="1:23" x14ac:dyDescent="0.25">
      <c r="A53" s="17"/>
      <c r="B53" s="17"/>
      <c r="C53" s="18"/>
      <c r="D53" s="19"/>
      <c r="E53" s="17"/>
      <c r="F53" s="17"/>
      <c r="G53" s="19"/>
      <c r="H53" s="19"/>
      <c r="I53" s="20"/>
      <c r="J53" s="19"/>
      <c r="K53" s="19"/>
      <c r="L53" s="68"/>
      <c r="M53" s="68"/>
      <c r="N53" s="63"/>
      <c r="O53" s="21"/>
      <c r="P53" s="22"/>
      <c r="Q53" s="44"/>
      <c r="R53" s="17"/>
      <c r="S53" s="19"/>
      <c r="T53" s="17"/>
      <c r="U53" s="17"/>
      <c r="V53" s="17"/>
      <c r="W53" s="17"/>
    </row>
    <row r="54" spans="1:23" ht="15.75" thickBot="1" x14ac:dyDescent="0.3">
      <c r="A54" s="17" t="s">
        <v>2786</v>
      </c>
      <c r="B54" s="17"/>
      <c r="C54" s="18"/>
      <c r="D54" s="19"/>
      <c r="E54" s="17"/>
      <c r="F54" s="17"/>
      <c r="G54" s="19"/>
      <c r="H54" s="19"/>
      <c r="I54" s="20"/>
      <c r="J54" s="19"/>
      <c r="K54" s="19"/>
      <c r="L54" s="68"/>
      <c r="M54" s="68"/>
      <c r="N54" s="63"/>
      <c r="O54" s="21"/>
      <c r="P54" s="22"/>
      <c r="Q54" s="44"/>
      <c r="R54" s="17"/>
      <c r="S54" s="19"/>
      <c r="T54" s="17"/>
      <c r="U54" s="17"/>
      <c r="V54" s="17"/>
      <c r="W54" s="17"/>
    </row>
    <row r="55" spans="1:23" x14ac:dyDescent="0.25">
      <c r="A55" s="8" t="s">
        <v>2787</v>
      </c>
      <c r="B55" s="9" t="s">
        <v>2788</v>
      </c>
      <c r="C55" s="10">
        <v>45259</v>
      </c>
      <c r="D55" s="11">
        <v>680000</v>
      </c>
      <c r="E55" s="9" t="s">
        <v>25</v>
      </c>
      <c r="F55" s="9" t="s">
        <v>26</v>
      </c>
      <c r="G55" s="11">
        <v>680000</v>
      </c>
      <c r="H55" s="11">
        <v>439010</v>
      </c>
      <c r="I55" s="12">
        <f>H55/G55*100</f>
        <v>64.560294117647061</v>
      </c>
      <c r="J55" s="11">
        <v>878028</v>
      </c>
      <c r="K55" s="11">
        <v>173223</v>
      </c>
      <c r="L55" s="67">
        <f>G55-K55</f>
        <v>506777</v>
      </c>
      <c r="M55" s="67">
        <v>503432</v>
      </c>
      <c r="N55" s="62">
        <f>L55/M55</f>
        <v>1.0066443928872222</v>
      </c>
      <c r="O55" s="13">
        <v>3070</v>
      </c>
      <c r="P55" s="14">
        <f>L55/O55</f>
        <v>165.07394136807818</v>
      </c>
      <c r="Q55" s="43" t="s">
        <v>2789</v>
      </c>
      <c r="R55" s="9" t="s">
        <v>28</v>
      </c>
      <c r="S55" s="11">
        <v>173223</v>
      </c>
      <c r="T55" s="9" t="s">
        <v>2790</v>
      </c>
      <c r="U55" s="9" t="s">
        <v>30</v>
      </c>
      <c r="V55" s="9">
        <v>70</v>
      </c>
      <c r="W55" s="15" t="s">
        <v>31</v>
      </c>
    </row>
    <row r="56" spans="1:23" x14ac:dyDescent="0.25">
      <c r="A56" s="16" t="s">
        <v>2791</v>
      </c>
      <c r="B56" s="17" t="s">
        <v>2792</v>
      </c>
      <c r="C56" s="18">
        <v>45525</v>
      </c>
      <c r="D56" s="19">
        <v>725000</v>
      </c>
      <c r="E56" s="17" t="s">
        <v>25</v>
      </c>
      <c r="F56" s="17" t="s">
        <v>26</v>
      </c>
      <c r="G56" s="19">
        <v>725000</v>
      </c>
      <c r="H56" s="19">
        <v>478020</v>
      </c>
      <c r="I56" s="20">
        <f>H56/G56*100</f>
        <v>65.933793103448281</v>
      </c>
      <c r="J56" s="19">
        <v>956033</v>
      </c>
      <c r="K56" s="19">
        <v>200380</v>
      </c>
      <c r="L56" s="68">
        <f>G56-K56</f>
        <v>524620</v>
      </c>
      <c r="M56" s="68">
        <v>539752</v>
      </c>
      <c r="N56" s="63">
        <f>L56/M56</f>
        <v>0.97196490239962052</v>
      </c>
      <c r="O56" s="21">
        <v>3198</v>
      </c>
      <c r="P56" s="22">
        <f>L56/O56</f>
        <v>164.04627892432771</v>
      </c>
      <c r="Q56" s="44" t="s">
        <v>2789</v>
      </c>
      <c r="R56" s="17" t="s">
        <v>28</v>
      </c>
      <c r="S56" s="19">
        <v>200380</v>
      </c>
      <c r="T56" s="17" t="s">
        <v>2790</v>
      </c>
      <c r="U56" s="17" t="s">
        <v>30</v>
      </c>
      <c r="V56" s="17">
        <v>69</v>
      </c>
      <c r="W56" s="23" t="s">
        <v>31</v>
      </c>
    </row>
    <row r="57" spans="1:23" x14ac:dyDescent="0.25">
      <c r="A57" s="16" t="s">
        <v>2793</v>
      </c>
      <c r="B57" s="17" t="s">
        <v>2794</v>
      </c>
      <c r="C57" s="18">
        <v>45497</v>
      </c>
      <c r="D57" s="19">
        <v>710000</v>
      </c>
      <c r="E57" s="17" t="s">
        <v>36</v>
      </c>
      <c r="F57" s="17" t="s">
        <v>26</v>
      </c>
      <c r="G57" s="19">
        <v>710000</v>
      </c>
      <c r="H57" s="19">
        <v>405970</v>
      </c>
      <c r="I57" s="20">
        <f>H57/G57*100</f>
        <v>57.178873239436626</v>
      </c>
      <c r="J57" s="19">
        <v>811940</v>
      </c>
      <c r="K57" s="19">
        <v>179946</v>
      </c>
      <c r="L57" s="68">
        <f>G57-K57</f>
        <v>530054</v>
      </c>
      <c r="M57" s="68">
        <v>451424</v>
      </c>
      <c r="N57" s="63">
        <f>L57/M57</f>
        <v>1.1741821436166442</v>
      </c>
      <c r="O57" s="21">
        <v>2603</v>
      </c>
      <c r="P57" s="22">
        <f>L57/O57</f>
        <v>203.63196311947752</v>
      </c>
      <c r="Q57" s="44" t="s">
        <v>2789</v>
      </c>
      <c r="R57" s="17" t="s">
        <v>28</v>
      </c>
      <c r="S57" s="19">
        <v>179946</v>
      </c>
      <c r="T57" s="17" t="s">
        <v>2790</v>
      </c>
      <c r="U57" s="17" t="s">
        <v>30</v>
      </c>
      <c r="V57" s="17">
        <v>69</v>
      </c>
      <c r="W57" s="23" t="s">
        <v>31</v>
      </c>
    </row>
    <row r="58" spans="1:23" ht="15.75" thickBot="1" x14ac:dyDescent="0.3">
      <c r="A58" s="24"/>
      <c r="B58" s="25"/>
      <c r="C58" s="26"/>
      <c r="D58" s="27"/>
      <c r="E58" s="25"/>
      <c r="F58" s="25"/>
      <c r="G58" s="27"/>
      <c r="H58" s="27"/>
      <c r="I58" s="28"/>
      <c r="J58" s="27"/>
      <c r="K58" s="27"/>
      <c r="L58" s="69">
        <f>SUM(L55:L57)</f>
        <v>1561451</v>
      </c>
      <c r="M58" s="69">
        <f>SUM(M55:M57)</f>
        <v>1494608</v>
      </c>
      <c r="N58" s="64">
        <f>L58/M58</f>
        <v>1.044722763426932</v>
      </c>
      <c r="O58" s="29"/>
      <c r="P58" s="30"/>
      <c r="Q58" s="45"/>
      <c r="R58" s="25"/>
      <c r="S58" s="27"/>
      <c r="T58" s="25"/>
      <c r="U58" s="25"/>
      <c r="V58" s="25"/>
      <c r="W58" s="31"/>
    </row>
    <row r="59" spans="1:23" x14ac:dyDescent="0.25">
      <c r="A59" s="17"/>
      <c r="B59" s="17"/>
      <c r="C59" s="18"/>
      <c r="D59" s="19"/>
      <c r="E59" s="17"/>
      <c r="F59" s="17"/>
      <c r="G59" s="19"/>
      <c r="H59" s="19"/>
      <c r="I59" s="20"/>
      <c r="J59" s="19"/>
      <c r="K59" s="19"/>
      <c r="L59" s="68"/>
      <c r="M59" s="68"/>
      <c r="N59" s="63"/>
      <c r="O59" s="21"/>
      <c r="P59" s="22"/>
      <c r="Q59" s="44"/>
      <c r="R59" s="17"/>
      <c r="S59" s="19"/>
      <c r="T59" s="17"/>
      <c r="U59" s="17"/>
      <c r="V59" s="17"/>
      <c r="W59" s="17"/>
    </row>
    <row r="60" spans="1:23" x14ac:dyDescent="0.25">
      <c r="A60" s="17"/>
      <c r="B60" s="17"/>
      <c r="C60" s="18"/>
      <c r="D60" s="19"/>
      <c r="E60" s="17"/>
      <c r="F60" s="17"/>
      <c r="G60" s="19"/>
      <c r="H60" s="19"/>
      <c r="I60" s="20"/>
      <c r="J60" s="19"/>
      <c r="K60" s="19"/>
      <c r="L60" s="68"/>
      <c r="M60" s="68"/>
      <c r="N60" s="63"/>
      <c r="O60" s="21"/>
      <c r="P60" s="22"/>
      <c r="Q60" s="44"/>
      <c r="R60" s="17"/>
      <c r="S60" s="19"/>
      <c r="T60" s="17"/>
      <c r="U60" s="17"/>
      <c r="V60" s="17"/>
      <c r="W60" s="17"/>
    </row>
    <row r="61" spans="1:23" ht="15.75" thickBot="1" x14ac:dyDescent="0.3">
      <c r="A61" s="17" t="s">
        <v>2795</v>
      </c>
      <c r="B61" s="17"/>
      <c r="C61" s="18"/>
      <c r="D61" s="19"/>
      <c r="E61" s="17"/>
      <c r="F61" s="17"/>
      <c r="G61" s="19"/>
      <c r="H61" s="19"/>
      <c r="I61" s="20"/>
      <c r="J61" s="19"/>
      <c r="K61" s="19"/>
      <c r="L61" s="68"/>
      <c r="M61" s="68"/>
      <c r="N61" s="63"/>
      <c r="O61" s="21"/>
      <c r="P61" s="22"/>
      <c r="Q61" s="44"/>
      <c r="R61" s="17"/>
      <c r="S61" s="19"/>
      <c r="T61" s="17"/>
      <c r="U61" s="17"/>
      <c r="V61" s="17"/>
      <c r="W61" s="17"/>
    </row>
    <row r="62" spans="1:23" x14ac:dyDescent="0.25">
      <c r="A62" s="8" t="s">
        <v>2796</v>
      </c>
      <c r="B62" s="9" t="s">
        <v>2797</v>
      </c>
      <c r="C62" s="10">
        <v>45490</v>
      </c>
      <c r="D62" s="11">
        <v>850000</v>
      </c>
      <c r="E62" s="9" t="s">
        <v>36</v>
      </c>
      <c r="F62" s="9" t="s">
        <v>26</v>
      </c>
      <c r="G62" s="11">
        <v>850000</v>
      </c>
      <c r="H62" s="11">
        <v>510280</v>
      </c>
      <c r="I62" s="12">
        <f>H62/G62*100</f>
        <v>60.032941176470587</v>
      </c>
      <c r="J62" s="11">
        <v>1020565</v>
      </c>
      <c r="K62" s="11">
        <v>295559</v>
      </c>
      <c r="L62" s="67">
        <f>G62-K62</f>
        <v>554441</v>
      </c>
      <c r="M62" s="67">
        <v>604171</v>
      </c>
      <c r="N62" s="62">
        <f>L62/M62</f>
        <v>0.91768886623158008</v>
      </c>
      <c r="O62" s="13">
        <v>3319</v>
      </c>
      <c r="P62" s="14">
        <f>L62/O62</f>
        <v>167.05061765592046</v>
      </c>
      <c r="Q62" s="43" t="s">
        <v>2798</v>
      </c>
      <c r="R62" s="9" t="s">
        <v>28</v>
      </c>
      <c r="S62" s="11">
        <v>295559</v>
      </c>
      <c r="T62" s="9" t="s">
        <v>2799</v>
      </c>
      <c r="U62" s="9" t="s">
        <v>30</v>
      </c>
      <c r="V62" s="9">
        <v>68</v>
      </c>
      <c r="W62" s="15" t="s">
        <v>31</v>
      </c>
    </row>
    <row r="63" spans="1:23" x14ac:dyDescent="0.25">
      <c r="A63" s="16" t="s">
        <v>2800</v>
      </c>
      <c r="B63" s="17" t="s">
        <v>2801</v>
      </c>
      <c r="C63" s="18">
        <v>45413</v>
      </c>
      <c r="D63" s="19">
        <v>892000</v>
      </c>
      <c r="E63" s="17" t="s">
        <v>36</v>
      </c>
      <c r="F63" s="17" t="s">
        <v>26</v>
      </c>
      <c r="G63" s="19">
        <v>892000</v>
      </c>
      <c r="H63" s="19">
        <v>468530</v>
      </c>
      <c r="I63" s="20">
        <f>H63/G63*100</f>
        <v>52.525784753363226</v>
      </c>
      <c r="J63" s="19">
        <v>937051</v>
      </c>
      <c r="K63" s="19">
        <v>297206</v>
      </c>
      <c r="L63" s="68">
        <f>G63-K63</f>
        <v>594794</v>
      </c>
      <c r="M63" s="68">
        <v>533204</v>
      </c>
      <c r="N63" s="63">
        <f>L63/M63</f>
        <v>1.1155092609957915</v>
      </c>
      <c r="O63" s="21">
        <v>3403</v>
      </c>
      <c r="P63" s="22">
        <f>L63/O63</f>
        <v>174.78518953864238</v>
      </c>
      <c r="Q63" s="44" t="s">
        <v>2798</v>
      </c>
      <c r="R63" s="17" t="s">
        <v>28</v>
      </c>
      <c r="S63" s="19">
        <v>297206</v>
      </c>
      <c r="T63" s="17" t="s">
        <v>2799</v>
      </c>
      <c r="U63" s="17" t="s">
        <v>30</v>
      </c>
      <c r="V63" s="17">
        <v>63</v>
      </c>
      <c r="W63" s="23" t="s">
        <v>31</v>
      </c>
    </row>
    <row r="64" spans="1:23" ht="15.75" thickBot="1" x14ac:dyDescent="0.3">
      <c r="A64" s="38"/>
      <c r="B64" s="32"/>
      <c r="C64" s="33"/>
      <c r="D64" s="34"/>
      <c r="E64" s="32"/>
      <c r="F64" s="32"/>
      <c r="G64" s="34"/>
      <c r="H64" s="34"/>
      <c r="I64" s="35"/>
      <c r="J64" s="34"/>
      <c r="K64" s="34"/>
      <c r="L64" s="70">
        <f>SUM(L62:L63)</f>
        <v>1149235</v>
      </c>
      <c r="M64" s="70">
        <f>SUM(M62:M63)</f>
        <v>1137375</v>
      </c>
      <c r="N64" s="65">
        <f>L64/M64</f>
        <v>1.0104275195076382</v>
      </c>
      <c r="O64" s="36"/>
      <c r="P64" s="37"/>
      <c r="Q64" s="46"/>
      <c r="R64" s="32"/>
      <c r="S64" s="34"/>
      <c r="T64" s="32"/>
      <c r="U64" s="32"/>
      <c r="V64" s="32"/>
      <c r="W64" s="39"/>
    </row>
    <row r="65" spans="1:23" ht="15.75" thickTop="1" x14ac:dyDescent="0.25">
      <c r="A65" s="16"/>
      <c r="B65" s="17"/>
      <c r="C65" s="18"/>
      <c r="D65" s="19"/>
      <c r="E65" s="17"/>
      <c r="F65" s="17"/>
      <c r="G65" s="19"/>
      <c r="H65" s="19"/>
      <c r="I65" s="20"/>
      <c r="J65" s="19"/>
      <c r="K65" s="19"/>
      <c r="L65" s="68"/>
      <c r="M65" s="68"/>
      <c r="N65" s="63"/>
      <c r="O65" s="21"/>
      <c r="P65" s="22"/>
      <c r="Q65" s="44"/>
      <c r="R65" s="17"/>
      <c r="S65" s="19"/>
      <c r="T65" s="17"/>
      <c r="U65" s="17"/>
      <c r="V65" s="17"/>
      <c r="W65" s="23"/>
    </row>
    <row r="66" spans="1:23" x14ac:dyDescent="0.25">
      <c r="A66" s="16" t="s">
        <v>2802</v>
      </c>
      <c r="B66" s="17"/>
      <c r="C66" s="18"/>
      <c r="D66" s="19"/>
      <c r="E66" s="17"/>
      <c r="F66" s="17"/>
      <c r="G66" s="19"/>
      <c r="H66" s="19"/>
      <c r="I66" s="20"/>
      <c r="J66" s="19"/>
      <c r="K66" s="19"/>
      <c r="L66" s="68"/>
      <c r="M66" s="68"/>
      <c r="N66" s="63"/>
      <c r="O66" s="21"/>
      <c r="P66" s="22"/>
      <c r="Q66" s="44"/>
      <c r="R66" s="17"/>
      <c r="S66" s="19"/>
      <c r="T66" s="17"/>
      <c r="U66" s="17"/>
      <c r="V66" s="17"/>
      <c r="W66" s="23"/>
    </row>
    <row r="67" spans="1:23" x14ac:dyDescent="0.25">
      <c r="A67" s="16" t="s">
        <v>2803</v>
      </c>
      <c r="B67" s="17" t="s">
        <v>2804</v>
      </c>
      <c r="C67" s="18">
        <v>45741</v>
      </c>
      <c r="D67" s="19">
        <v>952000</v>
      </c>
      <c r="E67" s="17" t="s">
        <v>25</v>
      </c>
      <c r="F67" s="17" t="s">
        <v>26</v>
      </c>
      <c r="G67" s="19">
        <v>952000</v>
      </c>
      <c r="H67" s="19">
        <v>459780</v>
      </c>
      <c r="I67" s="20">
        <f>H67/G67*100</f>
        <v>48.29621848739496</v>
      </c>
      <c r="J67" s="19">
        <v>919557</v>
      </c>
      <c r="K67" s="19">
        <v>317640</v>
      </c>
      <c r="L67" s="68">
        <f>G67-K67</f>
        <v>634360</v>
      </c>
      <c r="M67" s="68">
        <v>573254</v>
      </c>
      <c r="N67" s="63">
        <f>L67/M67</f>
        <v>1.1065949823289503</v>
      </c>
      <c r="O67" s="21">
        <v>2985</v>
      </c>
      <c r="P67" s="22">
        <f>L67/O67</f>
        <v>212.51591289782243</v>
      </c>
      <c r="Q67" s="44" t="s">
        <v>2798</v>
      </c>
      <c r="R67" s="17" t="s">
        <v>97</v>
      </c>
      <c r="S67" s="19">
        <v>311201</v>
      </c>
      <c r="T67" s="17" t="s">
        <v>2799</v>
      </c>
      <c r="U67" s="17" t="s">
        <v>30</v>
      </c>
      <c r="V67" s="17">
        <v>64</v>
      </c>
      <c r="W67" s="23" t="s">
        <v>31</v>
      </c>
    </row>
    <row r="68" spans="1:23" ht="15.75" thickBot="1" x14ac:dyDescent="0.3">
      <c r="A68" s="24"/>
      <c r="B68" s="25"/>
      <c r="C68" s="26"/>
      <c r="D68" s="27"/>
      <c r="E68" s="25"/>
      <c r="F68" s="25"/>
      <c r="G68" s="27"/>
      <c r="H68" s="27"/>
      <c r="I68" s="28"/>
      <c r="J68" s="27"/>
      <c r="K68" s="27"/>
      <c r="L68" s="69">
        <f>SUM(L67)</f>
        <v>634360</v>
      </c>
      <c r="M68" s="69">
        <f>SUM(M67)</f>
        <v>573254</v>
      </c>
      <c r="N68" s="64">
        <f>L68/M68</f>
        <v>1.1065949823289503</v>
      </c>
      <c r="O68" s="29"/>
      <c r="P68" s="30"/>
      <c r="Q68" s="45"/>
      <c r="R68" s="25"/>
      <c r="S68" s="27"/>
      <c r="T68" s="25"/>
      <c r="U68" s="25"/>
      <c r="V68" s="25"/>
      <c r="W68" s="31"/>
    </row>
    <row r="69" spans="1:23" x14ac:dyDescent="0.25">
      <c r="A69" s="17"/>
      <c r="B69" s="17"/>
      <c r="C69" s="18"/>
      <c r="D69" s="19"/>
      <c r="E69" s="17"/>
      <c r="F69" s="17"/>
      <c r="G69" s="19"/>
      <c r="H69" s="19"/>
      <c r="I69" s="20"/>
      <c r="J69" s="19"/>
      <c r="K69" s="19"/>
      <c r="L69" s="68"/>
      <c r="M69" s="68"/>
      <c r="N69" s="63"/>
      <c r="O69" s="21"/>
      <c r="P69" s="22"/>
      <c r="Q69" s="44"/>
      <c r="R69" s="17"/>
      <c r="S69" s="19"/>
      <c r="T69" s="17"/>
      <c r="U69" s="17"/>
      <c r="V69" s="17"/>
      <c r="W69" s="17"/>
    </row>
    <row r="70" spans="1:23" ht="15.75" thickBot="1" x14ac:dyDescent="0.3">
      <c r="A70" s="17"/>
      <c r="B70" s="17"/>
      <c r="C70" s="18"/>
      <c r="D70" s="19"/>
      <c r="E70" s="17"/>
      <c r="F70" s="17"/>
      <c r="G70" s="19"/>
      <c r="H70" s="19"/>
      <c r="I70" s="20"/>
      <c r="J70" s="19"/>
      <c r="K70" s="19"/>
      <c r="L70" s="68"/>
      <c r="M70" s="68"/>
      <c r="N70" s="63"/>
      <c r="O70" s="21"/>
      <c r="P70" s="22"/>
      <c r="Q70" s="44"/>
      <c r="R70" s="17"/>
      <c r="S70" s="19"/>
      <c r="T70" s="17"/>
      <c r="U70" s="17"/>
      <c r="V70" s="17"/>
      <c r="W70" s="17"/>
    </row>
    <row r="71" spans="1:23" x14ac:dyDescent="0.25">
      <c r="A71" s="8" t="s">
        <v>2805</v>
      </c>
      <c r="B71" s="9"/>
      <c r="C71" s="10"/>
      <c r="D71" s="11"/>
      <c r="E71" s="9"/>
      <c r="F71" s="9"/>
      <c r="G71" s="11"/>
      <c r="H71" s="11"/>
      <c r="I71" s="12"/>
      <c r="J71" s="11"/>
      <c r="K71" s="11"/>
      <c r="L71" s="67"/>
      <c r="M71" s="67"/>
      <c r="N71" s="62"/>
      <c r="O71" s="13"/>
      <c r="P71" s="14"/>
      <c r="Q71" s="43"/>
      <c r="R71" s="9"/>
      <c r="S71" s="11"/>
      <c r="T71" s="9"/>
      <c r="U71" s="9"/>
      <c r="V71" s="9"/>
      <c r="W71" s="15"/>
    </row>
    <row r="72" spans="1:23" ht="15.75" thickBot="1" x14ac:dyDescent="0.3">
      <c r="A72" s="47"/>
      <c r="B72" s="48"/>
      <c r="C72" s="49"/>
      <c r="D72" s="50"/>
      <c r="E72" s="48"/>
      <c r="F72" s="48"/>
      <c r="G72" s="50"/>
      <c r="H72" s="50"/>
      <c r="I72" s="51"/>
      <c r="J72" s="50"/>
      <c r="K72" s="50"/>
      <c r="L72" s="71"/>
      <c r="M72" s="71"/>
      <c r="N72" s="66"/>
      <c r="O72" s="52"/>
      <c r="P72" s="53"/>
      <c r="Q72" s="54"/>
      <c r="R72" s="48"/>
      <c r="S72" s="50"/>
      <c r="T72" s="48"/>
      <c r="U72" s="48"/>
      <c r="V72" s="48"/>
      <c r="W72" s="55"/>
    </row>
    <row r="73" spans="1:23" x14ac:dyDescent="0.25">
      <c r="A73" s="16"/>
      <c r="B73" s="17"/>
      <c r="C73" s="18"/>
      <c r="D73" s="19"/>
      <c r="E73" s="17"/>
      <c r="F73" s="17"/>
      <c r="G73" s="19"/>
      <c r="H73" s="19"/>
      <c r="I73" s="20"/>
      <c r="J73" s="19"/>
      <c r="K73" s="19"/>
      <c r="L73" s="68"/>
      <c r="M73" s="68"/>
      <c r="N73" s="63"/>
      <c r="O73" s="21"/>
      <c r="P73" s="22"/>
      <c r="Q73" s="44"/>
      <c r="R73" s="17"/>
      <c r="S73" s="19"/>
      <c r="T73" s="17"/>
      <c r="U73" s="17"/>
      <c r="V73" s="17"/>
      <c r="W73" s="23"/>
    </row>
    <row r="74" spans="1:23" x14ac:dyDescent="0.25">
      <c r="A74" s="16" t="s">
        <v>2806</v>
      </c>
      <c r="B74" s="17"/>
      <c r="C74" s="18"/>
      <c r="D74" s="19"/>
      <c r="E74" s="17"/>
      <c r="F74" s="17"/>
      <c r="G74" s="19"/>
      <c r="H74" s="19"/>
      <c r="I74" s="20"/>
      <c r="J74" s="19"/>
      <c r="K74" s="19"/>
      <c r="L74" s="68"/>
      <c r="M74" s="68"/>
      <c r="N74" s="63"/>
      <c r="O74" s="21"/>
      <c r="P74" s="22"/>
      <c r="Q74" s="44"/>
      <c r="R74" s="17"/>
      <c r="S74" s="19"/>
      <c r="T74" s="17"/>
      <c r="U74" s="17"/>
      <c r="V74" s="17"/>
      <c r="W74" s="23"/>
    </row>
    <row r="75" spans="1:23" x14ac:dyDescent="0.25">
      <c r="A75" s="16" t="s">
        <v>2807</v>
      </c>
      <c r="B75" s="17" t="s">
        <v>2808</v>
      </c>
      <c r="C75" s="18">
        <v>45484</v>
      </c>
      <c r="D75" s="19">
        <v>413000</v>
      </c>
      <c r="E75" s="17" t="s">
        <v>36</v>
      </c>
      <c r="F75" s="17" t="s">
        <v>26</v>
      </c>
      <c r="G75" s="19">
        <v>413000</v>
      </c>
      <c r="H75" s="19">
        <v>189640</v>
      </c>
      <c r="I75" s="20">
        <f>H75/G75*100</f>
        <v>45.917675544794193</v>
      </c>
      <c r="J75" s="19">
        <v>379281</v>
      </c>
      <c r="K75" s="19">
        <v>149733</v>
      </c>
      <c r="L75" s="68">
        <f>G75-K75</f>
        <v>263267</v>
      </c>
      <c r="M75" s="68">
        <v>137453</v>
      </c>
      <c r="N75" s="63">
        <f>L75/M75</f>
        <v>1.9153237834023267</v>
      </c>
      <c r="O75" s="21">
        <v>1705</v>
      </c>
      <c r="P75" s="22">
        <f>L75/O75</f>
        <v>154.40879765395894</v>
      </c>
      <c r="Q75" s="44" t="s">
        <v>2809</v>
      </c>
      <c r="R75" s="17" t="s">
        <v>97</v>
      </c>
      <c r="S75" s="19">
        <v>149733</v>
      </c>
      <c r="T75" s="17" t="s">
        <v>2810</v>
      </c>
      <c r="U75" s="17" t="s">
        <v>30</v>
      </c>
      <c r="V75" s="17">
        <v>35</v>
      </c>
      <c r="W75" s="23" t="s">
        <v>31</v>
      </c>
    </row>
    <row r="76" spans="1:23" x14ac:dyDescent="0.25">
      <c r="A76" s="16" t="s">
        <v>2811</v>
      </c>
      <c r="B76" s="17" t="s">
        <v>2812</v>
      </c>
      <c r="C76" s="18">
        <v>45380</v>
      </c>
      <c r="D76" s="19">
        <v>530000</v>
      </c>
      <c r="E76" s="17" t="s">
        <v>25</v>
      </c>
      <c r="F76" s="17" t="s">
        <v>26</v>
      </c>
      <c r="G76" s="19">
        <v>530000</v>
      </c>
      <c r="H76" s="19">
        <v>296480</v>
      </c>
      <c r="I76" s="20">
        <f>H76/G76*100</f>
        <v>55.939622641509438</v>
      </c>
      <c r="J76" s="19">
        <v>592955</v>
      </c>
      <c r="K76" s="19">
        <v>156258</v>
      </c>
      <c r="L76" s="68">
        <f>G76-K76</f>
        <v>373742</v>
      </c>
      <c r="M76" s="68">
        <v>261495</v>
      </c>
      <c r="N76" s="63">
        <f>L76/M76</f>
        <v>1.4292510373047287</v>
      </c>
      <c r="O76" s="21">
        <v>3165</v>
      </c>
      <c r="P76" s="22">
        <f>L76/O76</f>
        <v>118.08593996840442</v>
      </c>
      <c r="Q76" s="44" t="s">
        <v>2809</v>
      </c>
      <c r="R76" s="17" t="s">
        <v>97</v>
      </c>
      <c r="S76" s="19">
        <v>155281</v>
      </c>
      <c r="T76" s="17" t="s">
        <v>2810</v>
      </c>
      <c r="U76" s="17" t="s">
        <v>30</v>
      </c>
      <c r="V76" s="17">
        <v>34</v>
      </c>
      <c r="W76" s="23" t="s">
        <v>31</v>
      </c>
    </row>
    <row r="77" spans="1:23" x14ac:dyDescent="0.25">
      <c r="A77" s="16" t="s">
        <v>2813</v>
      </c>
      <c r="B77" s="17" t="s">
        <v>2814</v>
      </c>
      <c r="C77" s="18">
        <v>45043</v>
      </c>
      <c r="D77" s="19">
        <v>625000</v>
      </c>
      <c r="E77" s="17" t="s">
        <v>36</v>
      </c>
      <c r="F77" s="17" t="s">
        <v>26</v>
      </c>
      <c r="G77" s="19">
        <v>625000</v>
      </c>
      <c r="H77" s="19">
        <v>322540</v>
      </c>
      <c r="I77" s="20">
        <f>H77/G77*100</f>
        <v>51.606399999999994</v>
      </c>
      <c r="J77" s="19">
        <v>645076</v>
      </c>
      <c r="K77" s="19">
        <v>190036</v>
      </c>
      <c r="L77" s="68">
        <f>G77-K77</f>
        <v>434964</v>
      </c>
      <c r="M77" s="68">
        <v>272479</v>
      </c>
      <c r="N77" s="63">
        <f>L77/M77</f>
        <v>1.5963211843848517</v>
      </c>
      <c r="O77" s="21">
        <v>2024</v>
      </c>
      <c r="P77" s="22">
        <f>L77/O77</f>
        <v>214.90316205533597</v>
      </c>
      <c r="Q77" s="44" t="s">
        <v>2809</v>
      </c>
      <c r="R77" s="17" t="s">
        <v>97</v>
      </c>
      <c r="S77" s="19">
        <v>190036</v>
      </c>
      <c r="T77" s="17" t="s">
        <v>2810</v>
      </c>
      <c r="U77" s="17" t="s">
        <v>30</v>
      </c>
      <c r="V77" s="17">
        <v>43</v>
      </c>
      <c r="W77" s="23" t="s">
        <v>31</v>
      </c>
    </row>
    <row r="78" spans="1:23" ht="15.75" thickBot="1" x14ac:dyDescent="0.3">
      <c r="A78" s="24"/>
      <c r="B78" s="25"/>
      <c r="C78" s="26"/>
      <c r="D78" s="27"/>
      <c r="E78" s="25"/>
      <c r="F78" s="25"/>
      <c r="G78" s="27"/>
      <c r="H78" s="27"/>
      <c r="I78" s="28"/>
      <c r="J78" s="27"/>
      <c r="K78" s="27"/>
      <c r="L78" s="69">
        <f>SUM(L75:L77)</f>
        <v>1071973</v>
      </c>
      <c r="M78" s="69">
        <f>SUM(M75:M77)</f>
        <v>671427</v>
      </c>
      <c r="N78" s="64">
        <f>L78/M78</f>
        <v>1.596559268542969</v>
      </c>
      <c r="O78" s="29"/>
      <c r="P78" s="30"/>
      <c r="Q78" s="45"/>
      <c r="R78" s="25"/>
      <c r="S78" s="27"/>
      <c r="T78" s="25"/>
      <c r="U78" s="25"/>
      <c r="V78" s="25"/>
      <c r="W78" s="31"/>
    </row>
    <row r="79" spans="1:23" x14ac:dyDescent="0.25">
      <c r="A79" s="17"/>
      <c r="B79" s="17"/>
      <c r="C79" s="18"/>
      <c r="D79" s="19"/>
      <c r="E79" s="17"/>
      <c r="F79" s="17"/>
      <c r="G79" s="19"/>
      <c r="H79" s="19"/>
      <c r="I79" s="20"/>
      <c r="J79" s="19"/>
      <c r="K79" s="19"/>
      <c r="L79" s="68"/>
      <c r="M79" s="68"/>
      <c r="N79" s="63"/>
      <c r="O79" s="21"/>
      <c r="P79" s="22"/>
      <c r="Q79" s="44"/>
      <c r="R79" s="17"/>
      <c r="S79" s="19"/>
      <c r="T79" s="17"/>
      <c r="U79" s="17"/>
      <c r="V79" s="17"/>
      <c r="W79" s="17"/>
    </row>
    <row r="80" spans="1:23" ht="15.75" thickBot="1" x14ac:dyDescent="0.3">
      <c r="A80" s="41" t="s">
        <v>2815</v>
      </c>
      <c r="B80" s="17"/>
      <c r="C80" s="18"/>
      <c r="D80" s="19"/>
      <c r="E80" s="17"/>
      <c r="F80" s="17"/>
      <c r="G80" s="19"/>
      <c r="H80" s="19"/>
      <c r="I80" s="20"/>
      <c r="J80" s="19"/>
      <c r="K80" s="19"/>
      <c r="L80" s="68"/>
      <c r="M80" s="68"/>
      <c r="N80" s="63"/>
      <c r="O80" s="21"/>
      <c r="P80" s="22"/>
      <c r="Q80" s="44"/>
      <c r="R80" s="17"/>
      <c r="S80" s="19"/>
      <c r="T80" s="17"/>
      <c r="U80" s="17"/>
      <c r="V80" s="17"/>
      <c r="W80" s="17"/>
    </row>
    <row r="81" spans="1:23" x14ac:dyDescent="0.25">
      <c r="A81" s="8" t="s">
        <v>2816</v>
      </c>
      <c r="B81" s="9" t="s">
        <v>2817</v>
      </c>
      <c r="C81" s="10">
        <v>45380</v>
      </c>
      <c r="D81" s="11">
        <v>2525000</v>
      </c>
      <c r="E81" s="9" t="s">
        <v>25</v>
      </c>
      <c r="F81" s="9" t="s">
        <v>26</v>
      </c>
      <c r="G81" s="11">
        <v>2525000</v>
      </c>
      <c r="H81" s="11">
        <v>1299170</v>
      </c>
      <c r="I81" s="12">
        <f>H81/G81*100</f>
        <v>51.452277227722774</v>
      </c>
      <c r="J81" s="11">
        <v>2598343</v>
      </c>
      <c r="K81" s="11">
        <v>168355</v>
      </c>
      <c r="L81" s="67">
        <f>G81-K81</f>
        <v>2356645</v>
      </c>
      <c r="M81" s="67">
        <v>1773713</v>
      </c>
      <c r="N81" s="62">
        <f>L81/M81</f>
        <v>1.3286506892603256</v>
      </c>
      <c r="O81" s="13">
        <v>5268</v>
      </c>
      <c r="P81" s="14">
        <f>L81/O81</f>
        <v>447.35098709187548</v>
      </c>
      <c r="Q81" s="43" t="s">
        <v>2818</v>
      </c>
      <c r="R81" s="9" t="s">
        <v>863</v>
      </c>
      <c r="S81" s="11">
        <v>156816</v>
      </c>
      <c r="T81" s="9" t="s">
        <v>2810</v>
      </c>
      <c r="U81" s="9" t="s">
        <v>30</v>
      </c>
      <c r="V81" s="9">
        <v>96</v>
      </c>
      <c r="W81" s="15" t="s">
        <v>31</v>
      </c>
    </row>
    <row r="82" spans="1:23" ht="15.75" thickBot="1" x14ac:dyDescent="0.3">
      <c r="A82" s="24"/>
      <c r="B82" s="25"/>
      <c r="C82" s="26"/>
      <c r="D82" s="27"/>
      <c r="E82" s="25"/>
      <c r="F82" s="25"/>
      <c r="G82" s="27"/>
      <c r="H82" s="27"/>
      <c r="I82" s="28"/>
      <c r="J82" s="27"/>
      <c r="K82" s="27"/>
      <c r="L82" s="69">
        <f>SUM(L81)</f>
        <v>2356645</v>
      </c>
      <c r="M82" s="69">
        <f>SUM(M81)</f>
        <v>1773713</v>
      </c>
      <c r="N82" s="64">
        <f>L82/M82</f>
        <v>1.3286506892603256</v>
      </c>
      <c r="O82" s="29"/>
      <c r="P82" s="30"/>
      <c r="Q82" s="45"/>
      <c r="R82" s="25"/>
      <c r="S82" s="27"/>
      <c r="T82" s="25"/>
      <c r="U82" s="25"/>
      <c r="V82" s="25"/>
      <c r="W82" s="31"/>
    </row>
    <row r="83" spans="1:23" x14ac:dyDescent="0.25">
      <c r="A83" s="17"/>
      <c r="B83" s="17"/>
      <c r="C83" s="18"/>
      <c r="D83" s="19"/>
      <c r="E83" s="17"/>
      <c r="F83" s="17"/>
      <c r="G83" s="19"/>
      <c r="H83" s="19"/>
      <c r="I83" s="20"/>
      <c r="J83" s="19"/>
      <c r="K83" s="19"/>
      <c r="L83" s="68"/>
      <c r="M83" s="68"/>
      <c r="N83" s="63"/>
      <c r="O83" s="21"/>
      <c r="P83" s="22"/>
      <c r="Q83" s="44"/>
      <c r="R83" s="17"/>
      <c r="S83" s="19"/>
      <c r="T83" s="17"/>
      <c r="U83" s="17"/>
      <c r="V83" s="17"/>
      <c r="W83" s="17"/>
    </row>
    <row r="84" spans="1:23" ht="15.75" thickBot="1" x14ac:dyDescent="0.3">
      <c r="A84" s="17" t="s">
        <v>2819</v>
      </c>
      <c r="B84" s="17"/>
      <c r="C84" s="18"/>
      <c r="D84" s="19"/>
      <c r="E84" s="17"/>
      <c r="F84" s="17"/>
      <c r="G84" s="19"/>
      <c r="H84" s="19"/>
      <c r="I84" s="20"/>
      <c r="J84" s="19"/>
      <c r="K84" s="19"/>
      <c r="L84" s="68"/>
      <c r="M84" s="68"/>
      <c r="N84" s="63"/>
      <c r="O84" s="21"/>
      <c r="P84" s="22"/>
      <c r="Q84" s="44"/>
      <c r="R84" s="17"/>
      <c r="S84" s="19"/>
      <c r="T84" s="17"/>
      <c r="U84" s="17"/>
      <c r="V84" s="17"/>
      <c r="W84" s="17"/>
    </row>
    <row r="85" spans="1:23" x14ac:dyDescent="0.25">
      <c r="A85" s="8" t="s">
        <v>2820</v>
      </c>
      <c r="B85" s="9" t="s">
        <v>2821</v>
      </c>
      <c r="C85" s="10">
        <v>45495</v>
      </c>
      <c r="D85" s="11">
        <v>1200000</v>
      </c>
      <c r="E85" s="9" t="s">
        <v>36</v>
      </c>
      <c r="F85" s="9" t="s">
        <v>26</v>
      </c>
      <c r="G85" s="11">
        <v>1200000</v>
      </c>
      <c r="H85" s="11">
        <v>561340</v>
      </c>
      <c r="I85" s="12">
        <f>H85/G85*100</f>
        <v>46.778333333333336</v>
      </c>
      <c r="J85" s="11">
        <v>1122670</v>
      </c>
      <c r="K85" s="11">
        <v>231630</v>
      </c>
      <c r="L85" s="67">
        <f>G85-K85</f>
        <v>968370</v>
      </c>
      <c r="M85" s="67">
        <v>990044</v>
      </c>
      <c r="N85" s="62">
        <f>L85/M85</f>
        <v>0.97810804368290705</v>
      </c>
      <c r="O85" s="13">
        <v>3279</v>
      </c>
      <c r="P85" s="14">
        <f>L85/O85</f>
        <v>295.32479414455628</v>
      </c>
      <c r="Q85" s="43" t="s">
        <v>2822</v>
      </c>
      <c r="R85" s="9" t="s">
        <v>28</v>
      </c>
      <c r="S85" s="11">
        <v>231630</v>
      </c>
      <c r="T85" s="9" t="s">
        <v>2810</v>
      </c>
      <c r="U85" s="9" t="s">
        <v>30</v>
      </c>
      <c r="V85" s="9">
        <v>79</v>
      </c>
      <c r="W85" s="15" t="s">
        <v>31</v>
      </c>
    </row>
    <row r="86" spans="1:23" x14ac:dyDescent="0.25">
      <c r="A86" s="16" t="s">
        <v>2823</v>
      </c>
      <c r="B86" s="17" t="s">
        <v>2824</v>
      </c>
      <c r="C86" s="18">
        <v>45611</v>
      </c>
      <c r="D86" s="19">
        <v>540000</v>
      </c>
      <c r="E86" s="17" t="s">
        <v>25</v>
      </c>
      <c r="F86" s="17" t="s">
        <v>26</v>
      </c>
      <c r="G86" s="19">
        <v>540000</v>
      </c>
      <c r="H86" s="19">
        <v>288030</v>
      </c>
      <c r="I86" s="20">
        <f>H86/G86*100</f>
        <v>53.338888888888889</v>
      </c>
      <c r="J86" s="19">
        <v>576062</v>
      </c>
      <c r="K86" s="19">
        <v>235551</v>
      </c>
      <c r="L86" s="68">
        <f>G86-K86</f>
        <v>304449</v>
      </c>
      <c r="M86" s="68">
        <v>378345</v>
      </c>
      <c r="N86" s="63">
        <f>L86/M86</f>
        <v>0.80468619910399242</v>
      </c>
      <c r="O86" s="21">
        <v>2721</v>
      </c>
      <c r="P86" s="22">
        <f>L86/O86</f>
        <v>111.88864388092613</v>
      </c>
      <c r="Q86" s="44" t="s">
        <v>2822</v>
      </c>
      <c r="R86" s="17" t="s">
        <v>28</v>
      </c>
      <c r="S86" s="19">
        <v>235551</v>
      </c>
      <c r="T86" s="17" t="s">
        <v>2810</v>
      </c>
      <c r="U86" s="17" t="s">
        <v>30</v>
      </c>
      <c r="V86" s="17">
        <v>52</v>
      </c>
      <c r="W86" s="23" t="s">
        <v>31</v>
      </c>
    </row>
    <row r="87" spans="1:23" ht="15.75" thickBot="1" x14ac:dyDescent="0.3">
      <c r="A87" s="38"/>
      <c r="B87" s="32"/>
      <c r="C87" s="33"/>
      <c r="D87" s="34"/>
      <c r="E87" s="32"/>
      <c r="F87" s="32"/>
      <c r="G87" s="34"/>
      <c r="H87" s="34"/>
      <c r="I87" s="35"/>
      <c r="J87" s="34"/>
      <c r="K87" s="34"/>
      <c r="L87" s="70">
        <f>SUM(L85:L86)</f>
        <v>1272819</v>
      </c>
      <c r="M87" s="70">
        <f>SUM(M85:M86)</f>
        <v>1368389</v>
      </c>
      <c r="N87" s="65">
        <f>L87/M87</f>
        <v>0.93015874871838344</v>
      </c>
      <c r="O87" s="36"/>
      <c r="P87" s="37"/>
      <c r="Q87" s="46"/>
      <c r="R87" s="32"/>
      <c r="S87" s="34"/>
      <c r="T87" s="32"/>
      <c r="U87" s="32"/>
      <c r="V87" s="32"/>
      <c r="W87" s="39"/>
    </row>
    <row r="88" spans="1:23" ht="15.75" thickTop="1" x14ac:dyDescent="0.25">
      <c r="A88" s="16"/>
      <c r="B88" s="17"/>
      <c r="C88" s="18"/>
      <c r="D88" s="19"/>
      <c r="E88" s="17"/>
      <c r="F88" s="17"/>
      <c r="G88" s="19"/>
      <c r="H88" s="19"/>
      <c r="I88" s="20"/>
      <c r="J88" s="19"/>
      <c r="K88" s="19"/>
      <c r="L88" s="68"/>
      <c r="M88" s="68"/>
      <c r="N88" s="63"/>
      <c r="O88" s="21"/>
      <c r="P88" s="22"/>
      <c r="Q88" s="44"/>
      <c r="R88" s="17"/>
      <c r="S88" s="19"/>
      <c r="T88" s="17"/>
      <c r="U88" s="17"/>
      <c r="V88" s="17"/>
      <c r="W88" s="23"/>
    </row>
    <row r="89" spans="1:23" x14ac:dyDescent="0.25">
      <c r="A89" s="16" t="s">
        <v>2825</v>
      </c>
      <c r="B89" s="17"/>
      <c r="C89" s="18"/>
      <c r="D89" s="19"/>
      <c r="E89" s="17"/>
      <c r="F89" s="17"/>
      <c r="G89" s="19"/>
      <c r="H89" s="19"/>
      <c r="I89" s="20"/>
      <c r="J89" s="19"/>
      <c r="K89" s="19"/>
      <c r="L89" s="68"/>
      <c r="M89" s="68"/>
      <c r="N89" s="63"/>
      <c r="O89" s="21"/>
      <c r="P89" s="22"/>
      <c r="Q89" s="44"/>
      <c r="R89" s="17"/>
      <c r="S89" s="19"/>
      <c r="T89" s="17"/>
      <c r="U89" s="17"/>
      <c r="V89" s="17"/>
      <c r="W89" s="23"/>
    </row>
    <row r="90" spans="1:23" x14ac:dyDescent="0.25">
      <c r="A90" s="16" t="s">
        <v>2826</v>
      </c>
      <c r="B90" s="17" t="s">
        <v>2827</v>
      </c>
      <c r="C90" s="18">
        <v>45230</v>
      </c>
      <c r="D90" s="19">
        <v>912000</v>
      </c>
      <c r="E90" s="17" t="s">
        <v>36</v>
      </c>
      <c r="F90" s="17" t="s">
        <v>26</v>
      </c>
      <c r="G90" s="19">
        <v>912000</v>
      </c>
      <c r="H90" s="19">
        <v>447740</v>
      </c>
      <c r="I90" s="20">
        <f>H90/G90*100</f>
        <v>49.094298245614034</v>
      </c>
      <c r="J90" s="19">
        <v>895479</v>
      </c>
      <c r="K90" s="19">
        <v>285496</v>
      </c>
      <c r="L90" s="68">
        <f>G90-K90</f>
        <v>626504</v>
      </c>
      <c r="M90" s="68">
        <v>570077</v>
      </c>
      <c r="N90" s="63">
        <f>L90/M90</f>
        <v>1.0989813656751632</v>
      </c>
      <c r="O90" s="21">
        <v>3664</v>
      </c>
      <c r="P90" s="22">
        <f>L90/O90</f>
        <v>170.9890829694323</v>
      </c>
      <c r="Q90" s="44" t="s">
        <v>2822</v>
      </c>
      <c r="R90" s="17" t="s">
        <v>97</v>
      </c>
      <c r="S90" s="19">
        <v>277390</v>
      </c>
      <c r="T90" s="17" t="s">
        <v>2810</v>
      </c>
      <c r="U90" s="17" t="s">
        <v>30</v>
      </c>
      <c r="V90" s="17">
        <v>58</v>
      </c>
      <c r="W90" s="23" t="s">
        <v>31</v>
      </c>
    </row>
    <row r="91" spans="1:23" x14ac:dyDescent="0.25">
      <c r="A91" s="16" t="s">
        <v>2828</v>
      </c>
      <c r="B91" s="17" t="s">
        <v>2829</v>
      </c>
      <c r="C91" s="18">
        <v>45530</v>
      </c>
      <c r="D91" s="19">
        <v>582000</v>
      </c>
      <c r="E91" s="17" t="s">
        <v>25</v>
      </c>
      <c r="F91" s="17" t="s">
        <v>26</v>
      </c>
      <c r="G91" s="19">
        <v>582000</v>
      </c>
      <c r="H91" s="19">
        <v>245920</v>
      </c>
      <c r="I91" s="20">
        <f>H91/G91*100</f>
        <v>42.254295532646047</v>
      </c>
      <c r="J91" s="19">
        <v>491837</v>
      </c>
      <c r="K91" s="19">
        <v>182168</v>
      </c>
      <c r="L91" s="68">
        <f>G91-K91</f>
        <v>399832</v>
      </c>
      <c r="M91" s="68">
        <v>289410</v>
      </c>
      <c r="N91" s="63">
        <f>L91/M91</f>
        <v>1.3815417573684392</v>
      </c>
      <c r="O91" s="21">
        <v>2226</v>
      </c>
      <c r="P91" s="22">
        <f>L91/O91</f>
        <v>179.61904761904762</v>
      </c>
      <c r="Q91" s="44" t="s">
        <v>2822</v>
      </c>
      <c r="R91" s="17" t="s">
        <v>97</v>
      </c>
      <c r="S91" s="19">
        <v>182168</v>
      </c>
      <c r="T91" s="17" t="s">
        <v>2810</v>
      </c>
      <c r="U91" s="17" t="s">
        <v>30</v>
      </c>
      <c r="V91" s="17">
        <v>44</v>
      </c>
      <c r="W91" s="23" t="s">
        <v>31</v>
      </c>
    </row>
    <row r="92" spans="1:23" x14ac:dyDescent="0.25">
      <c r="A92" s="16" t="s">
        <v>2830</v>
      </c>
      <c r="B92" s="17" t="s">
        <v>2831</v>
      </c>
      <c r="C92" s="18">
        <v>45042</v>
      </c>
      <c r="D92" s="19">
        <v>450000</v>
      </c>
      <c r="E92" s="17" t="s">
        <v>25</v>
      </c>
      <c r="F92" s="17" t="s">
        <v>26</v>
      </c>
      <c r="G92" s="19">
        <v>450000</v>
      </c>
      <c r="H92" s="19">
        <v>227650</v>
      </c>
      <c r="I92" s="20">
        <f>H92/G92*100</f>
        <v>50.588888888888896</v>
      </c>
      <c r="J92" s="19">
        <v>455308</v>
      </c>
      <c r="K92" s="19">
        <v>198651</v>
      </c>
      <c r="L92" s="68">
        <f>G92-K92</f>
        <v>251349</v>
      </c>
      <c r="M92" s="68">
        <v>239866</v>
      </c>
      <c r="N92" s="63">
        <f>L92/M92</f>
        <v>1.0478725621805509</v>
      </c>
      <c r="O92" s="21">
        <v>2192</v>
      </c>
      <c r="P92" s="22">
        <f>L92/O92</f>
        <v>114.66651459854015</v>
      </c>
      <c r="Q92" s="44" t="s">
        <v>2822</v>
      </c>
      <c r="R92" s="17" t="s">
        <v>97</v>
      </c>
      <c r="S92" s="19">
        <v>193646</v>
      </c>
      <c r="T92" s="17" t="s">
        <v>2810</v>
      </c>
      <c r="U92" s="17" t="s">
        <v>30</v>
      </c>
      <c r="V92" s="17">
        <v>42</v>
      </c>
      <c r="W92" s="23" t="s">
        <v>31</v>
      </c>
    </row>
    <row r="93" spans="1:23" x14ac:dyDescent="0.25">
      <c r="A93" s="16" t="s">
        <v>2832</v>
      </c>
      <c r="B93" s="17" t="s">
        <v>2833</v>
      </c>
      <c r="C93" s="18">
        <v>45114</v>
      </c>
      <c r="D93" s="19">
        <v>731000</v>
      </c>
      <c r="E93" s="17" t="s">
        <v>25</v>
      </c>
      <c r="F93" s="17" t="s">
        <v>26</v>
      </c>
      <c r="G93" s="19">
        <v>731000</v>
      </c>
      <c r="H93" s="19">
        <v>357540</v>
      </c>
      <c r="I93" s="20">
        <f>H93/G93*100</f>
        <v>48.911080711354309</v>
      </c>
      <c r="J93" s="19">
        <v>715080</v>
      </c>
      <c r="K93" s="19">
        <v>242956</v>
      </c>
      <c r="L93" s="68">
        <f>G93-K93</f>
        <v>488044</v>
      </c>
      <c r="M93" s="68">
        <v>441237</v>
      </c>
      <c r="N93" s="63">
        <f>L93/M93</f>
        <v>1.1060813123106177</v>
      </c>
      <c r="O93" s="21">
        <v>2878</v>
      </c>
      <c r="P93" s="22">
        <f>L93/O93</f>
        <v>169.57748436414175</v>
      </c>
      <c r="Q93" s="44" t="s">
        <v>2822</v>
      </c>
      <c r="R93" s="17" t="s">
        <v>97</v>
      </c>
      <c r="S93" s="19">
        <v>237402</v>
      </c>
      <c r="T93" s="17" t="s">
        <v>2810</v>
      </c>
      <c r="U93" s="17" t="s">
        <v>30</v>
      </c>
      <c r="V93" s="17">
        <v>51</v>
      </c>
      <c r="W93" s="23" t="s">
        <v>31</v>
      </c>
    </row>
    <row r="94" spans="1:23" ht="15.75" thickBot="1" x14ac:dyDescent="0.3">
      <c r="A94" s="24"/>
      <c r="B94" s="25"/>
      <c r="C94" s="26"/>
      <c r="D94" s="27"/>
      <c r="E94" s="25"/>
      <c r="F94" s="25"/>
      <c r="G94" s="27"/>
      <c r="H94" s="27"/>
      <c r="I94" s="28"/>
      <c r="J94" s="27"/>
      <c r="K94" s="27"/>
      <c r="L94" s="69">
        <f>SUM(L90:L93)</f>
        <v>1765729</v>
      </c>
      <c r="M94" s="69">
        <f>SUM(M90:M93)</f>
        <v>1540590</v>
      </c>
      <c r="N94" s="64">
        <f>L94/M94</f>
        <v>1.1461381678447868</v>
      </c>
      <c r="O94" s="29"/>
      <c r="P94" s="30"/>
      <c r="Q94" s="45"/>
      <c r="R94" s="25"/>
      <c r="S94" s="27"/>
      <c r="T94" s="25"/>
      <c r="U94" s="25"/>
      <c r="V94" s="25"/>
      <c r="W94" s="31"/>
    </row>
    <row r="95" spans="1:23" ht="15.75" thickBot="1" x14ac:dyDescent="0.3">
      <c r="A95" s="17"/>
      <c r="B95" s="17"/>
      <c r="C95" s="18"/>
      <c r="D95" s="19"/>
      <c r="E95" s="17"/>
      <c r="F95" s="17"/>
      <c r="G95" s="19"/>
      <c r="H95" s="19"/>
      <c r="I95" s="20"/>
      <c r="J95" s="19"/>
      <c r="K95" s="19"/>
      <c r="L95" s="68"/>
      <c r="M95" s="68"/>
      <c r="N95" s="63"/>
      <c r="O95" s="21"/>
      <c r="P95" s="22"/>
      <c r="Q95" s="44"/>
      <c r="R95" s="17"/>
      <c r="S95" s="19"/>
      <c r="T95" s="17"/>
      <c r="U95" s="17"/>
      <c r="V95" s="17"/>
      <c r="W95" s="17"/>
    </row>
    <row r="96" spans="1:23" x14ac:dyDescent="0.25">
      <c r="A96" s="8" t="s">
        <v>2834</v>
      </c>
      <c r="B96" s="9"/>
      <c r="C96" s="10"/>
      <c r="D96" s="11"/>
      <c r="E96" s="9"/>
      <c r="F96" s="9"/>
      <c r="G96" s="11"/>
      <c r="H96" s="11"/>
      <c r="I96" s="12"/>
      <c r="J96" s="11"/>
      <c r="K96" s="11"/>
      <c r="L96" s="67"/>
      <c r="M96" s="67"/>
      <c r="N96" s="62"/>
      <c r="O96" s="13"/>
      <c r="P96" s="14"/>
      <c r="Q96" s="43"/>
      <c r="R96" s="9"/>
      <c r="S96" s="11"/>
      <c r="T96" s="9"/>
      <c r="U96" s="9"/>
      <c r="V96" s="9"/>
      <c r="W96" s="15"/>
    </row>
    <row r="97" spans="1:23" ht="15.75" thickBot="1" x14ac:dyDescent="0.3">
      <c r="A97" s="47"/>
      <c r="B97" s="48"/>
      <c r="C97" s="49"/>
      <c r="D97" s="50"/>
      <c r="E97" s="48"/>
      <c r="F97" s="48"/>
      <c r="G97" s="50"/>
      <c r="H97" s="50"/>
      <c r="I97" s="51"/>
      <c r="J97" s="50"/>
      <c r="K97" s="50"/>
      <c r="L97" s="71"/>
      <c r="M97" s="71"/>
      <c r="N97" s="66"/>
      <c r="O97" s="52"/>
      <c r="P97" s="53"/>
      <c r="Q97" s="54"/>
      <c r="R97" s="48"/>
      <c r="S97" s="50"/>
      <c r="T97" s="48"/>
      <c r="U97" s="48"/>
      <c r="V97" s="48"/>
      <c r="W97" s="55"/>
    </row>
    <row r="98" spans="1:23" x14ac:dyDescent="0.25">
      <c r="A98" s="16"/>
      <c r="B98" s="17"/>
      <c r="C98" s="18"/>
      <c r="D98" s="19"/>
      <c r="E98" s="17"/>
      <c r="F98" s="17"/>
      <c r="G98" s="19"/>
      <c r="H98" s="19"/>
      <c r="I98" s="20"/>
      <c r="J98" s="19"/>
      <c r="K98" s="19"/>
      <c r="L98" s="68"/>
      <c r="M98" s="68"/>
      <c r="N98" s="63"/>
      <c r="O98" s="21"/>
      <c r="P98" s="22"/>
      <c r="Q98" s="44"/>
      <c r="R98" s="17"/>
      <c r="S98" s="19"/>
      <c r="T98" s="17"/>
      <c r="U98" s="17"/>
      <c r="V98" s="17"/>
      <c r="W98" s="23"/>
    </row>
    <row r="99" spans="1:23" x14ac:dyDescent="0.25">
      <c r="A99" s="16" t="s">
        <v>2835</v>
      </c>
      <c r="B99" s="17"/>
      <c r="C99" s="18"/>
      <c r="D99" s="19"/>
      <c r="E99" s="17"/>
      <c r="F99" s="17"/>
      <c r="G99" s="19"/>
      <c r="H99" s="19"/>
      <c r="I99" s="20"/>
      <c r="J99" s="19"/>
      <c r="K99" s="19"/>
      <c r="L99" s="68"/>
      <c r="M99" s="68"/>
      <c r="N99" s="63"/>
      <c r="O99" s="21"/>
      <c r="P99" s="22"/>
      <c r="Q99" s="44"/>
      <c r="R99" s="17"/>
      <c r="S99" s="19"/>
      <c r="T99" s="17"/>
      <c r="U99" s="17"/>
      <c r="V99" s="17"/>
      <c r="W99" s="23"/>
    </row>
    <row r="100" spans="1:23" x14ac:dyDescent="0.25">
      <c r="A100" s="16" t="s">
        <v>2836</v>
      </c>
      <c r="B100" s="17" t="s">
        <v>2837</v>
      </c>
      <c r="C100" s="18">
        <v>45268</v>
      </c>
      <c r="D100" s="19">
        <v>535000</v>
      </c>
      <c r="E100" s="17" t="s">
        <v>36</v>
      </c>
      <c r="F100" s="17" t="s">
        <v>26</v>
      </c>
      <c r="G100" s="19">
        <v>535000</v>
      </c>
      <c r="H100" s="19">
        <v>218210</v>
      </c>
      <c r="I100" s="20">
        <f>H100/G100*100</f>
        <v>40.786915887850469</v>
      </c>
      <c r="J100" s="19">
        <v>436419</v>
      </c>
      <c r="K100" s="19">
        <v>109945</v>
      </c>
      <c r="L100" s="68">
        <f>G100-K100</f>
        <v>425055</v>
      </c>
      <c r="M100" s="68">
        <v>245469</v>
      </c>
      <c r="N100" s="63">
        <f>L100/M100</f>
        <v>1.7316035833445365</v>
      </c>
      <c r="O100" s="21">
        <v>1832</v>
      </c>
      <c r="P100" s="22">
        <f>L100/O100</f>
        <v>232.01692139737992</v>
      </c>
      <c r="Q100" s="44" t="s">
        <v>2838</v>
      </c>
      <c r="R100" s="17" t="s">
        <v>97</v>
      </c>
      <c r="S100" s="19">
        <v>109945</v>
      </c>
      <c r="T100" s="17" t="s">
        <v>2810</v>
      </c>
      <c r="U100" s="17" t="s">
        <v>30</v>
      </c>
      <c r="V100" s="17">
        <v>70</v>
      </c>
      <c r="W100" s="23" t="s">
        <v>31</v>
      </c>
    </row>
    <row r="101" spans="1:23" x14ac:dyDescent="0.25">
      <c r="A101" s="16" t="s">
        <v>2839</v>
      </c>
      <c r="B101" s="17" t="s">
        <v>2840</v>
      </c>
      <c r="C101" s="18">
        <v>45182</v>
      </c>
      <c r="D101" s="19">
        <v>720000</v>
      </c>
      <c r="E101" s="17" t="s">
        <v>36</v>
      </c>
      <c r="F101" s="17" t="s">
        <v>26</v>
      </c>
      <c r="G101" s="19">
        <v>720000</v>
      </c>
      <c r="H101" s="19">
        <v>385640</v>
      </c>
      <c r="I101" s="20">
        <f>H101/G101*100</f>
        <v>53.561111111111117</v>
      </c>
      <c r="J101" s="19">
        <v>771289</v>
      </c>
      <c r="K101" s="19">
        <v>197871</v>
      </c>
      <c r="L101" s="68">
        <f>G101-K101</f>
        <v>522129</v>
      </c>
      <c r="M101" s="68">
        <v>431141</v>
      </c>
      <c r="N101" s="63">
        <f>L101/M101</f>
        <v>1.2110400077932741</v>
      </c>
      <c r="O101" s="21">
        <v>2565</v>
      </c>
      <c r="P101" s="22">
        <f>L101/O101</f>
        <v>203.55906432748537</v>
      </c>
      <c r="Q101" s="44" t="s">
        <v>2838</v>
      </c>
      <c r="R101" s="17" t="s">
        <v>97</v>
      </c>
      <c r="S101" s="19">
        <v>197871</v>
      </c>
      <c r="T101" s="17" t="s">
        <v>2810</v>
      </c>
      <c r="U101" s="17" t="s">
        <v>30</v>
      </c>
      <c r="V101" s="17">
        <v>58</v>
      </c>
      <c r="W101" s="23" t="s">
        <v>31</v>
      </c>
    </row>
    <row r="102" spans="1:23" ht="15.75" thickBot="1" x14ac:dyDescent="0.3">
      <c r="A102" s="38"/>
      <c r="B102" s="32"/>
      <c r="C102" s="33"/>
      <c r="D102" s="34"/>
      <c r="E102" s="32"/>
      <c r="F102" s="32"/>
      <c r="G102" s="34"/>
      <c r="H102" s="34"/>
      <c r="I102" s="35"/>
      <c r="J102" s="34"/>
      <c r="K102" s="34"/>
      <c r="L102" s="70">
        <f>SUM(L100:L101)</f>
        <v>947184</v>
      </c>
      <c r="M102" s="70">
        <f>SUM(M100:M101)</f>
        <v>676610</v>
      </c>
      <c r="N102" s="65">
        <f>L102/M102</f>
        <v>1.3998965430602563</v>
      </c>
      <c r="O102" s="36"/>
      <c r="P102" s="37"/>
      <c r="Q102" s="46"/>
      <c r="R102" s="32"/>
      <c r="S102" s="34"/>
      <c r="T102" s="32"/>
      <c r="U102" s="32"/>
      <c r="V102" s="32"/>
      <c r="W102" s="39"/>
    </row>
    <row r="103" spans="1:23" ht="15.75" thickTop="1" x14ac:dyDescent="0.25">
      <c r="A103" s="16"/>
      <c r="B103" s="17"/>
      <c r="C103" s="18"/>
      <c r="D103" s="19"/>
      <c r="E103" s="17"/>
      <c r="F103" s="17"/>
      <c r="G103" s="19"/>
      <c r="H103" s="19"/>
      <c r="I103" s="20"/>
      <c r="J103" s="19"/>
      <c r="K103" s="19"/>
      <c r="L103" s="68"/>
      <c r="M103" s="68"/>
      <c r="N103" s="63"/>
      <c r="O103" s="21"/>
      <c r="P103" s="22"/>
      <c r="Q103" s="44"/>
      <c r="R103" s="17"/>
      <c r="S103" s="19"/>
      <c r="T103" s="17"/>
      <c r="U103" s="17"/>
      <c r="V103" s="17"/>
      <c r="W103" s="23"/>
    </row>
    <row r="104" spans="1:23" x14ac:dyDescent="0.25">
      <c r="A104" s="40" t="s">
        <v>2841</v>
      </c>
      <c r="B104" s="17"/>
      <c r="C104" s="18"/>
      <c r="D104" s="19"/>
      <c r="E104" s="17"/>
      <c r="F104" s="17"/>
      <c r="G104" s="19"/>
      <c r="H104" s="19"/>
      <c r="I104" s="20"/>
      <c r="J104" s="19"/>
      <c r="K104" s="19"/>
      <c r="L104" s="68"/>
      <c r="M104" s="68"/>
      <c r="N104" s="63"/>
      <c r="O104" s="21"/>
      <c r="P104" s="22"/>
      <c r="Q104" s="44"/>
      <c r="R104" s="17"/>
      <c r="S104" s="19"/>
      <c r="T104" s="17"/>
      <c r="U104" s="17"/>
      <c r="V104" s="17"/>
      <c r="W104" s="23"/>
    </row>
    <row r="105" spans="1:23" x14ac:dyDescent="0.25">
      <c r="A105" s="16" t="s">
        <v>2842</v>
      </c>
      <c r="B105" s="17" t="s">
        <v>2843</v>
      </c>
      <c r="C105" s="18">
        <v>45628</v>
      </c>
      <c r="D105" s="19">
        <v>500000</v>
      </c>
      <c r="E105" s="17" t="s">
        <v>36</v>
      </c>
      <c r="F105" s="17" t="s">
        <v>26</v>
      </c>
      <c r="G105" s="19">
        <v>500000</v>
      </c>
      <c r="H105" s="19">
        <v>242590</v>
      </c>
      <c r="I105" s="20">
        <f>H105/G105*100</f>
        <v>48.518000000000001</v>
      </c>
      <c r="J105" s="19">
        <v>485173</v>
      </c>
      <c r="K105" s="19">
        <v>232338</v>
      </c>
      <c r="L105" s="68">
        <f>G105-K105</f>
        <v>267662</v>
      </c>
      <c r="M105" s="68">
        <v>274820</v>
      </c>
      <c r="N105" s="63">
        <f>L105/M105</f>
        <v>0.97395386070882761</v>
      </c>
      <c r="O105" s="21">
        <v>2515</v>
      </c>
      <c r="P105" s="22">
        <f>L105/O105</f>
        <v>106.42624254473161</v>
      </c>
      <c r="Q105" s="44" t="s">
        <v>2838</v>
      </c>
      <c r="R105" s="17" t="s">
        <v>85</v>
      </c>
      <c r="S105" s="19">
        <v>232338</v>
      </c>
      <c r="T105" s="17" t="s">
        <v>2810</v>
      </c>
      <c r="U105" s="17" t="s">
        <v>30</v>
      </c>
      <c r="V105" s="17">
        <v>43</v>
      </c>
      <c r="W105" s="23" t="s">
        <v>31</v>
      </c>
    </row>
    <row r="106" spans="1:23" ht="15.75" thickBot="1" x14ac:dyDescent="0.3">
      <c r="A106" s="24"/>
      <c r="B106" s="25"/>
      <c r="C106" s="26"/>
      <c r="D106" s="27"/>
      <c r="E106" s="25"/>
      <c r="F106" s="25"/>
      <c r="G106" s="27"/>
      <c r="H106" s="27"/>
      <c r="I106" s="28"/>
      <c r="J106" s="27"/>
      <c r="K106" s="27"/>
      <c r="L106" s="69">
        <f>SUM(L105)</f>
        <v>267662</v>
      </c>
      <c r="M106" s="69">
        <f>SUM(M105)</f>
        <v>274820</v>
      </c>
      <c r="N106" s="64">
        <f>L106/M106</f>
        <v>0.97395386070882761</v>
      </c>
      <c r="O106" s="29"/>
      <c r="P106" s="30"/>
      <c r="Q106" s="45"/>
      <c r="R106" s="25"/>
      <c r="S106" s="27"/>
      <c r="T106" s="25"/>
      <c r="U106" s="25"/>
      <c r="V106" s="25"/>
      <c r="W106" s="31"/>
    </row>
    <row r="107" spans="1:23" x14ac:dyDescent="0.25">
      <c r="A107" s="17"/>
      <c r="B107" s="17"/>
      <c r="C107" s="18"/>
      <c r="D107" s="19"/>
      <c r="E107" s="17"/>
      <c r="F107" s="17"/>
      <c r="G107" s="19"/>
      <c r="H107" s="19"/>
      <c r="I107" s="20"/>
      <c r="J107" s="19"/>
      <c r="K107" s="19"/>
      <c r="L107" s="68"/>
      <c r="M107" s="68"/>
      <c r="N107" s="63"/>
      <c r="O107" s="21"/>
      <c r="P107" s="22"/>
      <c r="Q107" s="44"/>
      <c r="R107" s="17"/>
      <c r="S107" s="19"/>
      <c r="T107" s="17"/>
      <c r="U107" s="17"/>
      <c r="V107" s="17"/>
      <c r="W107" s="17"/>
    </row>
    <row r="108" spans="1:23" ht="15.75" thickBot="1" x14ac:dyDescent="0.3">
      <c r="A108" s="17" t="s">
        <v>2844</v>
      </c>
      <c r="B108" s="17"/>
      <c r="C108" s="18"/>
      <c r="D108" s="19"/>
      <c r="E108" s="17"/>
      <c r="F108" s="17"/>
      <c r="G108" s="19"/>
      <c r="H108" s="19"/>
      <c r="I108" s="20"/>
      <c r="J108" s="19"/>
      <c r="K108" s="19"/>
      <c r="L108" s="68"/>
      <c r="M108" s="68"/>
      <c r="N108" s="63"/>
      <c r="O108" s="21"/>
      <c r="P108" s="22"/>
      <c r="Q108" s="44"/>
      <c r="R108" s="17"/>
      <c r="S108" s="19"/>
      <c r="T108" s="17"/>
      <c r="U108" s="17"/>
      <c r="V108" s="17"/>
      <c r="W108" s="17"/>
    </row>
    <row r="109" spans="1:23" x14ac:dyDescent="0.25">
      <c r="A109" s="8" t="s">
        <v>2845</v>
      </c>
      <c r="B109" s="9" t="s">
        <v>2846</v>
      </c>
      <c r="C109" s="10">
        <v>45152</v>
      </c>
      <c r="D109" s="11">
        <v>650000</v>
      </c>
      <c r="E109" s="9" t="s">
        <v>36</v>
      </c>
      <c r="F109" s="9" t="s">
        <v>26</v>
      </c>
      <c r="G109" s="11">
        <v>650000</v>
      </c>
      <c r="H109" s="11">
        <v>330900</v>
      </c>
      <c r="I109" s="12">
        <f>H109/G109*100</f>
        <v>50.907692307692308</v>
      </c>
      <c r="J109" s="11">
        <v>661799</v>
      </c>
      <c r="K109" s="11">
        <v>95000</v>
      </c>
      <c r="L109" s="67">
        <f>G109-K109</f>
        <v>555000</v>
      </c>
      <c r="M109" s="67">
        <v>468428</v>
      </c>
      <c r="N109" s="62">
        <f>L109/M109</f>
        <v>1.184813888153569</v>
      </c>
      <c r="O109" s="13">
        <v>2533</v>
      </c>
      <c r="P109" s="14">
        <f>L109/O109</f>
        <v>219.10777733912357</v>
      </c>
      <c r="Q109" s="43" t="s">
        <v>2847</v>
      </c>
      <c r="R109" s="9" t="s">
        <v>97</v>
      </c>
      <c r="S109" s="11">
        <v>95000</v>
      </c>
      <c r="T109" s="9" t="s">
        <v>2848</v>
      </c>
      <c r="U109" s="9" t="s">
        <v>125</v>
      </c>
      <c r="V109" s="9">
        <v>69</v>
      </c>
      <c r="W109" s="15" t="s">
        <v>31</v>
      </c>
    </row>
    <row r="110" spans="1:23" ht="15.75" thickBot="1" x14ac:dyDescent="0.3">
      <c r="A110" s="24"/>
      <c r="B110" s="25"/>
      <c r="C110" s="26"/>
      <c r="D110" s="27"/>
      <c r="E110" s="25"/>
      <c r="F110" s="25"/>
      <c r="G110" s="27"/>
      <c r="H110" s="27"/>
      <c r="I110" s="28"/>
      <c r="J110" s="27"/>
      <c r="K110" s="27"/>
      <c r="L110" s="69">
        <f>SUM(L109)</f>
        <v>555000</v>
      </c>
      <c r="M110" s="69">
        <f>SUM(M109)</f>
        <v>468428</v>
      </c>
      <c r="N110" s="64">
        <f>L110/M110</f>
        <v>1.184813888153569</v>
      </c>
      <c r="O110" s="29"/>
      <c r="P110" s="30"/>
      <c r="Q110" s="45"/>
      <c r="R110" s="25"/>
      <c r="S110" s="27"/>
      <c r="T110" s="25"/>
      <c r="U110" s="25"/>
      <c r="V110" s="25"/>
      <c r="W110" s="3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8E6E8-AA79-4B6E-AABA-04C7757427F0}">
  <dimension ref="A1:W47"/>
  <sheetViews>
    <sheetView workbookViewId="0">
      <selection sqref="A1:XFD1"/>
    </sheetView>
  </sheetViews>
  <sheetFormatPr defaultRowHeight="15" x14ac:dyDescent="0.25"/>
  <cols>
    <col min="1" max="1" width="20.7109375" bestFit="1" customWidth="1"/>
    <col min="2" max="2" width="23.5703125" bestFit="1" customWidth="1"/>
    <col min="3" max="3" width="8.14062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2849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2850</v>
      </c>
      <c r="B3" s="9" t="s">
        <v>2851</v>
      </c>
      <c r="C3" s="10">
        <v>45413</v>
      </c>
      <c r="D3" s="11">
        <v>725000</v>
      </c>
      <c r="E3" s="9" t="s">
        <v>25</v>
      </c>
      <c r="F3" s="9" t="s">
        <v>26</v>
      </c>
      <c r="G3" s="11">
        <v>725000</v>
      </c>
      <c r="H3" s="11">
        <v>413720</v>
      </c>
      <c r="I3" s="12">
        <f>H3/G3*100</f>
        <v>57.064827586206903</v>
      </c>
      <c r="J3" s="11">
        <v>827431</v>
      </c>
      <c r="K3" s="11">
        <v>394239</v>
      </c>
      <c r="L3" s="67">
        <f>G3-K3</f>
        <v>330761</v>
      </c>
      <c r="M3" s="67">
        <v>212349</v>
      </c>
      <c r="N3" s="62">
        <f>L3/M3</f>
        <v>1.5576291859156388</v>
      </c>
      <c r="O3" s="13">
        <v>1872</v>
      </c>
      <c r="P3" s="14">
        <f>L3/O3</f>
        <v>176.68856837606839</v>
      </c>
      <c r="Q3" s="43" t="s">
        <v>2852</v>
      </c>
      <c r="R3" s="9" t="s">
        <v>97</v>
      </c>
      <c r="S3" s="11">
        <v>394239</v>
      </c>
      <c r="T3" s="9" t="s">
        <v>2853</v>
      </c>
      <c r="U3" s="9" t="s">
        <v>30</v>
      </c>
      <c r="V3" s="9">
        <v>52</v>
      </c>
      <c r="W3" s="15" t="s">
        <v>31</v>
      </c>
    </row>
    <row r="4" spans="1:23" x14ac:dyDescent="0.25">
      <c r="A4" s="16" t="s">
        <v>2854</v>
      </c>
      <c r="B4" s="17" t="s">
        <v>2855</v>
      </c>
      <c r="C4" s="18">
        <v>45076</v>
      </c>
      <c r="D4" s="19">
        <v>975000</v>
      </c>
      <c r="E4" s="17" t="s">
        <v>25</v>
      </c>
      <c r="F4" s="17" t="s">
        <v>26</v>
      </c>
      <c r="G4" s="19">
        <v>975000</v>
      </c>
      <c r="H4" s="19">
        <v>514850</v>
      </c>
      <c r="I4" s="20">
        <f>H4/G4*100</f>
        <v>52.805128205128206</v>
      </c>
      <c r="J4" s="19">
        <v>1029705</v>
      </c>
      <c r="K4" s="19">
        <v>393423</v>
      </c>
      <c r="L4" s="68">
        <f>G4-K4</f>
        <v>581577</v>
      </c>
      <c r="M4" s="68">
        <v>311902</v>
      </c>
      <c r="N4" s="63">
        <f>L4/M4</f>
        <v>1.8646145263576379</v>
      </c>
      <c r="O4" s="21">
        <v>3006</v>
      </c>
      <c r="P4" s="22">
        <f>L4/O4</f>
        <v>193.47205588822357</v>
      </c>
      <c r="Q4" s="44" t="s">
        <v>2852</v>
      </c>
      <c r="R4" s="17" t="s">
        <v>97</v>
      </c>
      <c r="S4" s="19">
        <v>387053</v>
      </c>
      <c r="T4" s="17" t="s">
        <v>2853</v>
      </c>
      <c r="U4" s="17" t="s">
        <v>30</v>
      </c>
      <c r="V4" s="17">
        <v>55</v>
      </c>
      <c r="W4" s="23" t="s">
        <v>31</v>
      </c>
    </row>
    <row r="5" spans="1:23" ht="15.75" thickBot="1" x14ac:dyDescent="0.3">
      <c r="A5" s="24"/>
      <c r="B5" s="25"/>
      <c r="C5" s="26"/>
      <c r="D5" s="27"/>
      <c r="E5" s="25"/>
      <c r="F5" s="25"/>
      <c r="G5" s="27"/>
      <c r="H5" s="27"/>
      <c r="I5" s="28"/>
      <c r="J5" s="27"/>
      <c r="K5" s="27"/>
      <c r="L5" s="69">
        <f>SUM(L3:L4)</f>
        <v>912338</v>
      </c>
      <c r="M5" s="69">
        <f>SUM(M3:M4)</f>
        <v>524251</v>
      </c>
      <c r="N5" s="64">
        <f>L5/M5</f>
        <v>1.7402694510835459</v>
      </c>
      <c r="O5" s="29"/>
      <c r="P5" s="30"/>
      <c r="Q5" s="45"/>
      <c r="R5" s="25"/>
      <c r="S5" s="27"/>
      <c r="T5" s="25"/>
      <c r="U5" s="25"/>
      <c r="V5" s="25"/>
      <c r="W5" s="31"/>
    </row>
    <row r="6" spans="1:23" x14ac:dyDescent="0.25">
      <c r="A6" s="17"/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17"/>
    </row>
    <row r="7" spans="1:23" ht="15.75" thickBot="1" x14ac:dyDescent="0.3">
      <c r="A7" s="17" t="s">
        <v>2856</v>
      </c>
      <c r="B7" s="17"/>
      <c r="C7" s="18"/>
      <c r="D7" s="19"/>
      <c r="E7" s="17"/>
      <c r="F7" s="17"/>
      <c r="G7" s="19"/>
      <c r="H7" s="19"/>
      <c r="I7" s="20"/>
      <c r="J7" s="19"/>
      <c r="K7" s="19"/>
      <c r="L7" s="68"/>
      <c r="M7" s="68"/>
      <c r="N7" s="63"/>
      <c r="O7" s="21"/>
      <c r="P7" s="22"/>
      <c r="Q7" s="44"/>
      <c r="R7" s="17"/>
      <c r="S7" s="19"/>
      <c r="T7" s="17"/>
      <c r="U7" s="17"/>
      <c r="V7" s="17"/>
      <c r="W7" s="17"/>
    </row>
    <row r="8" spans="1:23" x14ac:dyDescent="0.25">
      <c r="A8" s="8" t="s">
        <v>2857</v>
      </c>
      <c r="B8" s="9" t="s">
        <v>2858</v>
      </c>
      <c r="C8" s="10">
        <v>45541</v>
      </c>
      <c r="D8" s="11">
        <v>630000</v>
      </c>
      <c r="E8" s="9" t="s">
        <v>25</v>
      </c>
      <c r="F8" s="9" t="s">
        <v>26</v>
      </c>
      <c r="G8" s="11">
        <v>630000</v>
      </c>
      <c r="H8" s="11">
        <v>434650</v>
      </c>
      <c r="I8" s="12">
        <f t="shared" ref="I8:I15" si="0">H8/G8*100</f>
        <v>68.992063492063494</v>
      </c>
      <c r="J8" s="11">
        <v>869290</v>
      </c>
      <c r="K8" s="11">
        <v>190510</v>
      </c>
      <c r="L8" s="67">
        <f t="shared" ref="L8:L15" si="1">G8-K8</f>
        <v>439490</v>
      </c>
      <c r="M8" s="67">
        <v>339390</v>
      </c>
      <c r="N8" s="62">
        <f t="shared" ref="N8:N16" si="2">L8/M8</f>
        <v>1.2949409234214326</v>
      </c>
      <c r="O8" s="13">
        <v>3791</v>
      </c>
      <c r="P8" s="14">
        <f t="shared" ref="P8:P15" si="3">L8/O8</f>
        <v>115.92983381693485</v>
      </c>
      <c r="Q8" s="43" t="s">
        <v>2859</v>
      </c>
      <c r="R8" s="9" t="s">
        <v>28</v>
      </c>
      <c r="S8" s="11">
        <v>190510</v>
      </c>
      <c r="T8" s="9" t="s">
        <v>2860</v>
      </c>
      <c r="U8" s="9" t="s">
        <v>30</v>
      </c>
      <c r="V8" s="9">
        <v>66</v>
      </c>
      <c r="W8" s="15" t="s">
        <v>31</v>
      </c>
    </row>
    <row r="9" spans="1:23" x14ac:dyDescent="0.25">
      <c r="A9" s="16" t="s">
        <v>2861</v>
      </c>
      <c r="B9" s="17" t="s">
        <v>2862</v>
      </c>
      <c r="C9" s="18">
        <v>45504</v>
      </c>
      <c r="D9" s="19">
        <v>750000</v>
      </c>
      <c r="E9" s="17" t="s">
        <v>25</v>
      </c>
      <c r="F9" s="17" t="s">
        <v>26</v>
      </c>
      <c r="G9" s="19">
        <v>750000</v>
      </c>
      <c r="H9" s="19">
        <v>279780</v>
      </c>
      <c r="I9" s="20">
        <f t="shared" si="0"/>
        <v>37.303999999999995</v>
      </c>
      <c r="J9" s="19">
        <v>559561</v>
      </c>
      <c r="K9" s="19">
        <v>123857</v>
      </c>
      <c r="L9" s="68">
        <f t="shared" si="1"/>
        <v>626143</v>
      </c>
      <c r="M9" s="68">
        <v>217852</v>
      </c>
      <c r="N9" s="63">
        <f t="shared" si="2"/>
        <v>2.874166865578466</v>
      </c>
      <c r="O9" s="21">
        <v>2524</v>
      </c>
      <c r="P9" s="22">
        <f t="shared" si="3"/>
        <v>248.07567353407291</v>
      </c>
      <c r="Q9" s="44" t="s">
        <v>2859</v>
      </c>
      <c r="R9" s="17" t="s">
        <v>28</v>
      </c>
      <c r="S9" s="19">
        <v>122447</v>
      </c>
      <c r="T9" s="17" t="s">
        <v>2860</v>
      </c>
      <c r="U9" s="17" t="s">
        <v>30</v>
      </c>
      <c r="V9" s="17">
        <v>52</v>
      </c>
      <c r="W9" s="23" t="s">
        <v>31</v>
      </c>
    </row>
    <row r="10" spans="1:23" x14ac:dyDescent="0.25">
      <c r="A10" s="16" t="s">
        <v>2863</v>
      </c>
      <c r="B10" s="17" t="s">
        <v>2864</v>
      </c>
      <c r="C10" s="18">
        <v>45670</v>
      </c>
      <c r="D10" s="19">
        <v>800000</v>
      </c>
      <c r="E10" s="17" t="s">
        <v>25</v>
      </c>
      <c r="F10" s="17" t="s">
        <v>26</v>
      </c>
      <c r="G10" s="19">
        <v>800000</v>
      </c>
      <c r="H10" s="19">
        <v>419390</v>
      </c>
      <c r="I10" s="20">
        <f t="shared" si="0"/>
        <v>52.423750000000005</v>
      </c>
      <c r="J10" s="19">
        <v>838778</v>
      </c>
      <c r="K10" s="19">
        <v>184564</v>
      </c>
      <c r="L10" s="68">
        <f t="shared" si="1"/>
        <v>615436</v>
      </c>
      <c r="M10" s="68">
        <v>327107</v>
      </c>
      <c r="N10" s="63">
        <f t="shared" si="2"/>
        <v>1.8814516350918813</v>
      </c>
      <c r="O10" s="21">
        <v>3607</v>
      </c>
      <c r="P10" s="22">
        <f t="shared" si="3"/>
        <v>170.62267812586637</v>
      </c>
      <c r="Q10" s="44" t="s">
        <v>2859</v>
      </c>
      <c r="R10" s="17" t="s">
        <v>28</v>
      </c>
      <c r="S10" s="19">
        <v>182647</v>
      </c>
      <c r="T10" s="17" t="s">
        <v>2860</v>
      </c>
      <c r="U10" s="17" t="s">
        <v>30</v>
      </c>
      <c r="V10" s="17">
        <v>55</v>
      </c>
      <c r="W10" s="23" t="s">
        <v>31</v>
      </c>
    </row>
    <row r="11" spans="1:23" x14ac:dyDescent="0.25">
      <c r="A11" s="16" t="s">
        <v>2865</v>
      </c>
      <c r="B11" s="17" t="s">
        <v>2866</v>
      </c>
      <c r="C11" s="18">
        <v>45189</v>
      </c>
      <c r="D11" s="19">
        <v>800000</v>
      </c>
      <c r="E11" s="17" t="s">
        <v>25</v>
      </c>
      <c r="F11" s="17" t="s">
        <v>26</v>
      </c>
      <c r="G11" s="19">
        <v>800000</v>
      </c>
      <c r="H11" s="19">
        <v>405120</v>
      </c>
      <c r="I11" s="20">
        <f t="shared" si="0"/>
        <v>50.639999999999993</v>
      </c>
      <c r="J11" s="19">
        <v>810243</v>
      </c>
      <c r="K11" s="19">
        <v>162295</v>
      </c>
      <c r="L11" s="68">
        <f t="shared" si="1"/>
        <v>637705</v>
      </c>
      <c r="M11" s="68">
        <v>323974</v>
      </c>
      <c r="N11" s="63">
        <f t="shared" si="2"/>
        <v>1.9683832653237605</v>
      </c>
      <c r="O11" s="21">
        <v>2987</v>
      </c>
      <c r="P11" s="22">
        <f t="shared" si="3"/>
        <v>213.49347171074658</v>
      </c>
      <c r="Q11" s="44" t="s">
        <v>2859</v>
      </c>
      <c r="R11" s="17" t="s">
        <v>28</v>
      </c>
      <c r="S11" s="19">
        <v>156494</v>
      </c>
      <c r="T11" s="17" t="s">
        <v>2860</v>
      </c>
      <c r="U11" s="17" t="s">
        <v>30</v>
      </c>
      <c r="V11" s="17">
        <v>54</v>
      </c>
      <c r="W11" s="23" t="s">
        <v>31</v>
      </c>
    </row>
    <row r="12" spans="1:23" x14ac:dyDescent="0.25">
      <c r="A12" s="16" t="s">
        <v>2867</v>
      </c>
      <c r="B12" s="17" t="s">
        <v>2868</v>
      </c>
      <c r="C12" s="18">
        <v>45121</v>
      </c>
      <c r="D12" s="19">
        <v>875000</v>
      </c>
      <c r="E12" s="17" t="s">
        <v>36</v>
      </c>
      <c r="F12" s="17" t="s">
        <v>26</v>
      </c>
      <c r="G12" s="19">
        <v>875000</v>
      </c>
      <c r="H12" s="19">
        <v>481940</v>
      </c>
      <c r="I12" s="20">
        <f t="shared" si="0"/>
        <v>55.078857142857139</v>
      </c>
      <c r="J12" s="19">
        <v>963889</v>
      </c>
      <c r="K12" s="19">
        <v>188963</v>
      </c>
      <c r="L12" s="68">
        <f t="shared" si="1"/>
        <v>686037</v>
      </c>
      <c r="M12" s="68">
        <v>387463</v>
      </c>
      <c r="N12" s="63">
        <f t="shared" si="2"/>
        <v>1.7705871270289033</v>
      </c>
      <c r="O12" s="21">
        <v>2909</v>
      </c>
      <c r="P12" s="22">
        <f t="shared" si="3"/>
        <v>235.83258851839119</v>
      </c>
      <c r="Q12" s="44" t="s">
        <v>2859</v>
      </c>
      <c r="R12" s="17" t="s">
        <v>28</v>
      </c>
      <c r="S12" s="19">
        <v>186175</v>
      </c>
      <c r="T12" s="17" t="s">
        <v>2860</v>
      </c>
      <c r="U12" s="17" t="s">
        <v>30</v>
      </c>
      <c r="V12" s="17">
        <v>80</v>
      </c>
      <c r="W12" s="23" t="s">
        <v>31</v>
      </c>
    </row>
    <row r="13" spans="1:23" x14ac:dyDescent="0.25">
      <c r="A13" s="16" t="s">
        <v>2869</v>
      </c>
      <c r="B13" s="17" t="s">
        <v>2870</v>
      </c>
      <c r="C13" s="18">
        <v>45429</v>
      </c>
      <c r="D13" s="19">
        <v>410000</v>
      </c>
      <c r="E13" s="17" t="s">
        <v>25</v>
      </c>
      <c r="F13" s="17" t="s">
        <v>26</v>
      </c>
      <c r="G13" s="19">
        <v>410000</v>
      </c>
      <c r="H13" s="19">
        <v>311100</v>
      </c>
      <c r="I13" s="20">
        <f t="shared" si="0"/>
        <v>75.878048780487802</v>
      </c>
      <c r="J13" s="19">
        <v>622193</v>
      </c>
      <c r="K13" s="19">
        <v>120257</v>
      </c>
      <c r="L13" s="68">
        <f t="shared" si="1"/>
        <v>289743</v>
      </c>
      <c r="M13" s="68">
        <v>250968</v>
      </c>
      <c r="N13" s="63">
        <f t="shared" si="2"/>
        <v>1.1545017691498518</v>
      </c>
      <c r="O13" s="21">
        <v>2566</v>
      </c>
      <c r="P13" s="22">
        <f t="shared" si="3"/>
        <v>112.91621200311769</v>
      </c>
      <c r="Q13" s="44" t="s">
        <v>2859</v>
      </c>
      <c r="R13" s="17" t="s">
        <v>28</v>
      </c>
      <c r="S13" s="19">
        <v>119572</v>
      </c>
      <c r="T13" s="17" t="s">
        <v>2860</v>
      </c>
      <c r="U13" s="17" t="s">
        <v>30</v>
      </c>
      <c r="V13" s="17">
        <v>57</v>
      </c>
      <c r="W13" s="23" t="s">
        <v>31</v>
      </c>
    </row>
    <row r="14" spans="1:23" x14ac:dyDescent="0.25">
      <c r="A14" s="16" t="s">
        <v>2871</v>
      </c>
      <c r="B14" s="17" t="s">
        <v>2872</v>
      </c>
      <c r="C14" s="18">
        <v>45054</v>
      </c>
      <c r="D14" s="19">
        <v>630000</v>
      </c>
      <c r="E14" s="17" t="s">
        <v>25</v>
      </c>
      <c r="F14" s="17" t="s">
        <v>26</v>
      </c>
      <c r="G14" s="19">
        <v>630000</v>
      </c>
      <c r="H14" s="19">
        <v>375910</v>
      </c>
      <c r="I14" s="20">
        <f t="shared" si="0"/>
        <v>59.668253968253971</v>
      </c>
      <c r="J14" s="19">
        <v>751823</v>
      </c>
      <c r="K14" s="19">
        <v>142057</v>
      </c>
      <c r="L14" s="68">
        <f t="shared" si="1"/>
        <v>487943</v>
      </c>
      <c r="M14" s="68">
        <v>304883</v>
      </c>
      <c r="N14" s="63">
        <f t="shared" si="2"/>
        <v>1.6004270490647232</v>
      </c>
      <c r="O14" s="21">
        <v>2959</v>
      </c>
      <c r="P14" s="22">
        <f t="shared" si="3"/>
        <v>164.90131801284218</v>
      </c>
      <c r="Q14" s="44" t="s">
        <v>2859</v>
      </c>
      <c r="R14" s="17" t="s">
        <v>28</v>
      </c>
      <c r="S14" s="19">
        <v>134992</v>
      </c>
      <c r="T14" s="17" t="s">
        <v>2860</v>
      </c>
      <c r="U14" s="17" t="s">
        <v>30</v>
      </c>
      <c r="V14" s="17">
        <v>62</v>
      </c>
      <c r="W14" s="23" t="s">
        <v>31</v>
      </c>
    </row>
    <row r="15" spans="1:23" x14ac:dyDescent="0.25">
      <c r="A15" s="16" t="s">
        <v>2873</v>
      </c>
      <c r="B15" s="17" t="s">
        <v>2874</v>
      </c>
      <c r="C15" s="18">
        <v>45394</v>
      </c>
      <c r="D15" s="19">
        <v>650000</v>
      </c>
      <c r="E15" s="17" t="s">
        <v>25</v>
      </c>
      <c r="F15" s="17" t="s">
        <v>26</v>
      </c>
      <c r="G15" s="19">
        <v>650000</v>
      </c>
      <c r="H15" s="19">
        <v>322800</v>
      </c>
      <c r="I15" s="20">
        <f t="shared" si="0"/>
        <v>49.661538461538463</v>
      </c>
      <c r="J15" s="19">
        <v>645600</v>
      </c>
      <c r="K15" s="19">
        <v>125976</v>
      </c>
      <c r="L15" s="68">
        <f t="shared" si="1"/>
        <v>524024</v>
      </c>
      <c r="M15" s="68">
        <v>259812</v>
      </c>
      <c r="N15" s="63">
        <f t="shared" si="2"/>
        <v>2.0169353224639353</v>
      </c>
      <c r="O15" s="21">
        <v>2914</v>
      </c>
      <c r="P15" s="22">
        <f t="shared" si="3"/>
        <v>179.82978723404256</v>
      </c>
      <c r="Q15" s="44" t="s">
        <v>2859</v>
      </c>
      <c r="R15" s="17" t="s">
        <v>28</v>
      </c>
      <c r="S15" s="19">
        <v>125976</v>
      </c>
      <c r="T15" s="17" t="s">
        <v>2860</v>
      </c>
      <c r="U15" s="17" t="s">
        <v>30</v>
      </c>
      <c r="V15" s="17">
        <v>53</v>
      </c>
      <c r="W15" s="23" t="s">
        <v>31</v>
      </c>
    </row>
    <row r="16" spans="1:23" ht="15.75" thickBot="1" x14ac:dyDescent="0.3">
      <c r="A16" s="38"/>
      <c r="B16" s="32"/>
      <c r="C16" s="33"/>
      <c r="D16" s="34"/>
      <c r="E16" s="32"/>
      <c r="F16" s="32"/>
      <c r="G16" s="34"/>
      <c r="H16" s="34"/>
      <c r="I16" s="35"/>
      <c r="J16" s="34"/>
      <c r="K16" s="34"/>
      <c r="L16" s="70">
        <f>SUM(L8:L15)</f>
        <v>4306521</v>
      </c>
      <c r="M16" s="70">
        <f>SUM(M8:M15)</f>
        <v>2411449</v>
      </c>
      <c r="N16" s="65">
        <f t="shared" si="2"/>
        <v>1.7858644325465727</v>
      </c>
      <c r="O16" s="36"/>
      <c r="P16" s="37"/>
      <c r="Q16" s="46"/>
      <c r="R16" s="32"/>
      <c r="S16" s="34"/>
      <c r="T16" s="32"/>
      <c r="U16" s="32"/>
      <c r="V16" s="32"/>
      <c r="W16" s="39"/>
    </row>
    <row r="17" spans="1:23" ht="15.75" thickTop="1" x14ac:dyDescent="0.25">
      <c r="A17" s="16"/>
      <c r="B17" s="17"/>
      <c r="C17" s="18"/>
      <c r="D17" s="19"/>
      <c r="E17" s="17"/>
      <c r="F17" s="17"/>
      <c r="G17" s="19"/>
      <c r="H17" s="19"/>
      <c r="I17" s="20"/>
      <c r="J17" s="19"/>
      <c r="K17" s="19"/>
      <c r="L17" s="68"/>
      <c r="M17" s="68"/>
      <c r="N17" s="63"/>
      <c r="O17" s="21"/>
      <c r="P17" s="22"/>
      <c r="Q17" s="44"/>
      <c r="R17" s="17"/>
      <c r="S17" s="19"/>
      <c r="T17" s="17"/>
      <c r="U17" s="17"/>
      <c r="V17" s="17"/>
      <c r="W17" s="23"/>
    </row>
    <row r="18" spans="1:23" x14ac:dyDescent="0.25">
      <c r="A18" s="16" t="s">
        <v>2875</v>
      </c>
      <c r="B18" s="17" t="s">
        <v>2876</v>
      </c>
      <c r="C18" s="18">
        <v>45051</v>
      </c>
      <c r="D18" s="19">
        <v>380000</v>
      </c>
      <c r="E18" s="17" t="s">
        <v>36</v>
      </c>
      <c r="F18" s="17" t="s">
        <v>26</v>
      </c>
      <c r="G18" s="19">
        <v>380000</v>
      </c>
      <c r="H18" s="19">
        <v>222600</v>
      </c>
      <c r="I18" s="20">
        <f>H18/G18*100</f>
        <v>58.578947368421055</v>
      </c>
      <c r="J18" s="19">
        <v>445194</v>
      </c>
      <c r="K18" s="19">
        <v>123623</v>
      </c>
      <c r="L18" s="68">
        <f>G18-K18</f>
        <v>256377</v>
      </c>
      <c r="M18" s="68">
        <v>197282</v>
      </c>
      <c r="N18" s="63">
        <f t="shared" ref="N18:N23" si="4">L18/M18</f>
        <v>1.2995458277997993</v>
      </c>
      <c r="O18" s="21">
        <v>1820</v>
      </c>
      <c r="P18" s="22">
        <f>L18/O18</f>
        <v>140.86648351648353</v>
      </c>
      <c r="Q18" s="44" t="s">
        <v>2859</v>
      </c>
      <c r="R18" s="17" t="s">
        <v>97</v>
      </c>
      <c r="S18" s="19">
        <v>123623</v>
      </c>
      <c r="T18" s="17" t="s">
        <v>2860</v>
      </c>
      <c r="U18" s="17" t="s">
        <v>30</v>
      </c>
      <c r="V18" s="17">
        <v>53</v>
      </c>
      <c r="W18" s="23" t="s">
        <v>31</v>
      </c>
    </row>
    <row r="19" spans="1:23" x14ac:dyDescent="0.25">
      <c r="A19" s="16" t="s">
        <v>2877</v>
      </c>
      <c r="B19" s="17" t="s">
        <v>2878</v>
      </c>
      <c r="C19" s="18">
        <v>45702</v>
      </c>
      <c r="D19" s="19">
        <v>704888</v>
      </c>
      <c r="E19" s="17" t="s">
        <v>36</v>
      </c>
      <c r="F19" s="17" t="s">
        <v>26</v>
      </c>
      <c r="G19" s="19">
        <v>704888</v>
      </c>
      <c r="H19" s="19">
        <v>359060</v>
      </c>
      <c r="I19" s="20">
        <f>H19/G19*100</f>
        <v>50.938588825458794</v>
      </c>
      <c r="J19" s="19">
        <v>718121</v>
      </c>
      <c r="K19" s="19">
        <v>188063</v>
      </c>
      <c r="L19" s="68">
        <f>G19-K19</f>
        <v>516825</v>
      </c>
      <c r="M19" s="68">
        <v>325188</v>
      </c>
      <c r="N19" s="63">
        <f t="shared" si="4"/>
        <v>1.5893114137053028</v>
      </c>
      <c r="O19" s="21">
        <v>2409</v>
      </c>
      <c r="P19" s="22">
        <f>L19/O19</f>
        <v>214.53922789539229</v>
      </c>
      <c r="Q19" s="44" t="s">
        <v>2859</v>
      </c>
      <c r="R19" s="17" t="s">
        <v>97</v>
      </c>
      <c r="S19" s="19">
        <v>176222</v>
      </c>
      <c r="T19" s="17" t="s">
        <v>2860</v>
      </c>
      <c r="U19" s="17" t="s">
        <v>30</v>
      </c>
      <c r="V19" s="17">
        <v>51</v>
      </c>
      <c r="W19" s="23" t="s">
        <v>31</v>
      </c>
    </row>
    <row r="20" spans="1:23" x14ac:dyDescent="0.25">
      <c r="A20" s="16" t="s">
        <v>2879</v>
      </c>
      <c r="B20" s="17" t="s">
        <v>2880</v>
      </c>
      <c r="C20" s="18">
        <v>45443</v>
      </c>
      <c r="D20" s="19">
        <v>667000</v>
      </c>
      <c r="E20" s="17" t="s">
        <v>36</v>
      </c>
      <c r="F20" s="17" t="s">
        <v>26</v>
      </c>
      <c r="G20" s="19">
        <v>667000</v>
      </c>
      <c r="H20" s="19">
        <v>295370</v>
      </c>
      <c r="I20" s="20">
        <f>H20/G20*100</f>
        <v>44.283358320839575</v>
      </c>
      <c r="J20" s="19">
        <v>590738</v>
      </c>
      <c r="K20" s="19">
        <v>145091</v>
      </c>
      <c r="L20" s="68">
        <f>G20-K20</f>
        <v>521909</v>
      </c>
      <c r="M20" s="68">
        <v>273403</v>
      </c>
      <c r="N20" s="63">
        <f t="shared" si="4"/>
        <v>1.9089366246895609</v>
      </c>
      <c r="O20" s="21">
        <v>2447</v>
      </c>
      <c r="P20" s="22">
        <f>L20/O20</f>
        <v>213.28524724152024</v>
      </c>
      <c r="Q20" s="44" t="s">
        <v>2859</v>
      </c>
      <c r="R20" s="17" t="s">
        <v>97</v>
      </c>
      <c r="S20" s="19">
        <v>124015</v>
      </c>
      <c r="T20" s="17" t="s">
        <v>2860</v>
      </c>
      <c r="U20" s="17" t="s">
        <v>30</v>
      </c>
      <c r="V20" s="17">
        <v>52</v>
      </c>
      <c r="W20" s="23" t="s">
        <v>31</v>
      </c>
    </row>
    <row r="21" spans="1:23" x14ac:dyDescent="0.25">
      <c r="A21" s="16" t="s">
        <v>2881</v>
      </c>
      <c r="B21" s="17" t="s">
        <v>2882</v>
      </c>
      <c r="C21" s="18">
        <v>45399</v>
      </c>
      <c r="D21" s="19">
        <v>600500</v>
      </c>
      <c r="E21" s="17" t="s">
        <v>25</v>
      </c>
      <c r="F21" s="17" t="s">
        <v>26</v>
      </c>
      <c r="G21" s="19">
        <v>600500</v>
      </c>
      <c r="H21" s="19">
        <v>301950</v>
      </c>
      <c r="I21" s="20">
        <f>H21/G21*100</f>
        <v>50.283097418817654</v>
      </c>
      <c r="J21" s="19">
        <v>603906</v>
      </c>
      <c r="K21" s="19">
        <v>125974</v>
      </c>
      <c r="L21" s="68">
        <f>G21-K21</f>
        <v>474526</v>
      </c>
      <c r="M21" s="68">
        <v>293209</v>
      </c>
      <c r="N21" s="63">
        <f t="shared" si="4"/>
        <v>1.618388248655396</v>
      </c>
      <c r="O21" s="21">
        <v>2911</v>
      </c>
      <c r="P21" s="22">
        <f>L21/O21</f>
        <v>163.0113363105462</v>
      </c>
      <c r="Q21" s="44" t="s">
        <v>2859</v>
      </c>
      <c r="R21" s="17" t="s">
        <v>97</v>
      </c>
      <c r="S21" s="19">
        <v>123623</v>
      </c>
      <c r="T21" s="17" t="s">
        <v>2860</v>
      </c>
      <c r="U21" s="17" t="s">
        <v>30</v>
      </c>
      <c r="V21" s="17">
        <v>52</v>
      </c>
      <c r="W21" s="23" t="s">
        <v>31</v>
      </c>
    </row>
    <row r="22" spans="1:23" x14ac:dyDescent="0.25">
      <c r="A22" s="16" t="s">
        <v>2883</v>
      </c>
      <c r="B22" s="17" t="s">
        <v>2884</v>
      </c>
      <c r="C22" s="18">
        <v>45401</v>
      </c>
      <c r="D22" s="19">
        <v>750000</v>
      </c>
      <c r="E22" s="17" t="s">
        <v>25</v>
      </c>
      <c r="F22" s="17" t="s">
        <v>26</v>
      </c>
      <c r="G22" s="19">
        <v>750000</v>
      </c>
      <c r="H22" s="19">
        <v>307630</v>
      </c>
      <c r="I22" s="20">
        <f>H22/G22*100</f>
        <v>41.017333333333333</v>
      </c>
      <c r="J22" s="19">
        <v>615250</v>
      </c>
      <c r="K22" s="19">
        <v>185571</v>
      </c>
      <c r="L22" s="68">
        <f>G22-K22</f>
        <v>564429</v>
      </c>
      <c r="M22" s="68">
        <v>263606</v>
      </c>
      <c r="N22" s="63">
        <f t="shared" si="4"/>
        <v>2.1411841915586138</v>
      </c>
      <c r="O22" s="21">
        <v>2139</v>
      </c>
      <c r="P22" s="22">
        <f>L22/O22</f>
        <v>263.87517531556801</v>
      </c>
      <c r="Q22" s="44" t="s">
        <v>2859</v>
      </c>
      <c r="R22" s="17" t="s">
        <v>97</v>
      </c>
      <c r="S22" s="19">
        <v>176723</v>
      </c>
      <c r="T22" s="17" t="s">
        <v>2860</v>
      </c>
      <c r="U22" s="17" t="s">
        <v>30</v>
      </c>
      <c r="V22" s="17">
        <v>51</v>
      </c>
      <c r="W22" s="23" t="s">
        <v>31</v>
      </c>
    </row>
    <row r="23" spans="1:23" ht="15.75" thickBot="1" x14ac:dyDescent="0.3">
      <c r="A23" s="38"/>
      <c r="B23" s="32"/>
      <c r="C23" s="33"/>
      <c r="D23" s="34"/>
      <c r="E23" s="32"/>
      <c r="F23" s="32"/>
      <c r="G23" s="34"/>
      <c r="H23" s="34"/>
      <c r="I23" s="35"/>
      <c r="J23" s="34"/>
      <c r="K23" s="34"/>
      <c r="L23" s="70">
        <f>SUM(L18:L22)</f>
        <v>2334066</v>
      </c>
      <c r="M23" s="70">
        <f>SUM(M18:M22)</f>
        <v>1352688</v>
      </c>
      <c r="N23" s="65">
        <f t="shared" si="4"/>
        <v>1.7255021113516198</v>
      </c>
      <c r="O23" s="36"/>
      <c r="P23" s="37"/>
      <c r="Q23" s="46"/>
      <c r="R23" s="32"/>
      <c r="S23" s="34"/>
      <c r="T23" s="32"/>
      <c r="U23" s="32"/>
      <c r="V23" s="32"/>
      <c r="W23" s="39"/>
    </row>
    <row r="24" spans="1:23" ht="15.75" thickTop="1" x14ac:dyDescent="0.25">
      <c r="A24" s="16"/>
      <c r="B24" s="17"/>
      <c r="C24" s="18"/>
      <c r="D24" s="19"/>
      <c r="E24" s="17"/>
      <c r="F24" s="17"/>
      <c r="G24" s="19"/>
      <c r="H24" s="19"/>
      <c r="I24" s="20"/>
      <c r="J24" s="19"/>
      <c r="K24" s="19"/>
      <c r="L24" s="68"/>
      <c r="M24" s="68"/>
      <c r="N24" s="63"/>
      <c r="O24" s="21"/>
      <c r="P24" s="22"/>
      <c r="Q24" s="44"/>
      <c r="R24" s="17"/>
      <c r="S24" s="19"/>
      <c r="T24" s="17"/>
      <c r="U24" s="17"/>
      <c r="V24" s="17"/>
      <c r="W24" s="23"/>
    </row>
    <row r="25" spans="1:23" x14ac:dyDescent="0.25">
      <c r="A25" s="16" t="s">
        <v>2885</v>
      </c>
      <c r="B25" s="17" t="s">
        <v>2886</v>
      </c>
      <c r="C25" s="18">
        <v>45532</v>
      </c>
      <c r="D25" s="19">
        <v>780000</v>
      </c>
      <c r="E25" s="17" t="s">
        <v>25</v>
      </c>
      <c r="F25" s="17" t="s">
        <v>26</v>
      </c>
      <c r="G25" s="19">
        <v>780000</v>
      </c>
      <c r="H25" s="19">
        <v>268490</v>
      </c>
      <c r="I25" s="20">
        <f>H25/G25*100</f>
        <v>34.421794871794873</v>
      </c>
      <c r="J25" s="19">
        <v>536977</v>
      </c>
      <c r="K25" s="19">
        <v>141490</v>
      </c>
      <c r="L25" s="68">
        <f>G25-K25</f>
        <v>638510</v>
      </c>
      <c r="M25" s="68">
        <v>231278</v>
      </c>
      <c r="N25" s="63">
        <f>L25/M25</f>
        <v>2.7607900448810523</v>
      </c>
      <c r="O25" s="21">
        <v>2545</v>
      </c>
      <c r="P25" s="22">
        <f>L25/O25</f>
        <v>250.88801571709234</v>
      </c>
      <c r="Q25" s="44" t="s">
        <v>2859</v>
      </c>
      <c r="R25" s="17" t="s">
        <v>85</v>
      </c>
      <c r="S25" s="19">
        <v>139958</v>
      </c>
      <c r="T25" s="17" t="s">
        <v>2860</v>
      </c>
      <c r="U25" s="17" t="s">
        <v>30</v>
      </c>
      <c r="V25" s="17">
        <v>51</v>
      </c>
      <c r="W25" s="23" t="s">
        <v>31</v>
      </c>
    </row>
    <row r="26" spans="1:23" ht="15.75" thickBot="1" x14ac:dyDescent="0.3">
      <c r="A26" s="24"/>
      <c r="B26" s="25"/>
      <c r="C26" s="26"/>
      <c r="D26" s="27"/>
      <c r="E26" s="25"/>
      <c r="F26" s="25"/>
      <c r="G26" s="27"/>
      <c r="H26" s="27"/>
      <c r="I26" s="28"/>
      <c r="J26" s="27"/>
      <c r="K26" s="27"/>
      <c r="L26" s="69">
        <f>SUM(L25)</f>
        <v>638510</v>
      </c>
      <c r="M26" s="69">
        <f>SUM(M25)</f>
        <v>231278</v>
      </c>
      <c r="N26" s="64">
        <f>L26/M26</f>
        <v>2.7607900448810523</v>
      </c>
      <c r="O26" s="29"/>
      <c r="P26" s="30"/>
      <c r="Q26" s="45"/>
      <c r="R26" s="25"/>
      <c r="S26" s="27"/>
      <c r="T26" s="25"/>
      <c r="U26" s="25"/>
      <c r="V26" s="25"/>
      <c r="W26" s="31"/>
    </row>
    <row r="27" spans="1:23" x14ac:dyDescent="0.25">
      <c r="A27" s="17"/>
      <c r="B27" s="17"/>
      <c r="C27" s="18"/>
      <c r="D27" s="19"/>
      <c r="E27" s="17"/>
      <c r="F27" s="17"/>
      <c r="G27" s="19"/>
      <c r="H27" s="19"/>
      <c r="I27" s="20"/>
      <c r="J27" s="19"/>
      <c r="K27" s="19"/>
      <c r="L27" s="68"/>
      <c r="M27" s="68"/>
      <c r="N27" s="63"/>
      <c r="O27" s="21"/>
      <c r="P27" s="22"/>
      <c r="Q27" s="44"/>
      <c r="R27" s="17"/>
      <c r="S27" s="19"/>
      <c r="T27" s="17"/>
      <c r="U27" s="17"/>
      <c r="V27" s="17"/>
      <c r="W27" s="17"/>
    </row>
    <row r="28" spans="1:23" ht="15.75" thickBot="1" x14ac:dyDescent="0.3">
      <c r="A28" s="17" t="s">
        <v>2887</v>
      </c>
      <c r="B28" s="17"/>
      <c r="C28" s="18"/>
      <c r="D28" s="19"/>
      <c r="E28" s="17"/>
      <c r="F28" s="17"/>
      <c r="G28" s="19"/>
      <c r="H28" s="19"/>
      <c r="I28" s="20"/>
      <c r="J28" s="19"/>
      <c r="K28" s="19"/>
      <c r="L28" s="68"/>
      <c r="M28" s="68"/>
      <c r="N28" s="63"/>
      <c r="O28" s="21"/>
      <c r="P28" s="22"/>
      <c r="Q28" s="44"/>
      <c r="R28" s="17"/>
      <c r="S28" s="19"/>
      <c r="T28" s="17"/>
      <c r="U28" s="17"/>
      <c r="V28" s="17"/>
      <c r="W28" s="17"/>
    </row>
    <row r="29" spans="1:23" x14ac:dyDescent="0.25">
      <c r="A29" s="8" t="s">
        <v>2888</v>
      </c>
      <c r="B29" s="9" t="s">
        <v>2889</v>
      </c>
      <c r="C29" s="10">
        <v>45632</v>
      </c>
      <c r="D29" s="11">
        <v>560000</v>
      </c>
      <c r="E29" s="9" t="s">
        <v>36</v>
      </c>
      <c r="F29" s="9" t="s">
        <v>26</v>
      </c>
      <c r="G29" s="11">
        <v>560000</v>
      </c>
      <c r="H29" s="11">
        <v>356040</v>
      </c>
      <c r="I29" s="12">
        <f>H29/G29*100</f>
        <v>63.578571428571429</v>
      </c>
      <c r="J29" s="11">
        <v>712084</v>
      </c>
      <c r="K29" s="11">
        <v>290628</v>
      </c>
      <c r="L29" s="67">
        <f>G29-K29</f>
        <v>269372</v>
      </c>
      <c r="M29" s="67">
        <v>383141</v>
      </c>
      <c r="N29" s="62">
        <f>L29/M29</f>
        <v>0.70306231909401495</v>
      </c>
      <c r="O29" s="13">
        <v>2376</v>
      </c>
      <c r="P29" s="14">
        <f>L29/O29</f>
        <v>113.37205387205387</v>
      </c>
      <c r="Q29" s="43" t="s">
        <v>2890</v>
      </c>
      <c r="R29" s="9" t="s">
        <v>97</v>
      </c>
      <c r="S29" s="11">
        <v>290628</v>
      </c>
      <c r="T29" s="9" t="s">
        <v>2891</v>
      </c>
      <c r="U29" s="9" t="s">
        <v>30</v>
      </c>
      <c r="V29" s="9">
        <v>50</v>
      </c>
      <c r="W29" s="15" t="s">
        <v>31</v>
      </c>
    </row>
    <row r="30" spans="1:23" x14ac:dyDescent="0.25">
      <c r="A30" s="16" t="s">
        <v>2892</v>
      </c>
      <c r="B30" s="17" t="s">
        <v>2893</v>
      </c>
      <c r="C30" s="18">
        <v>45194</v>
      </c>
      <c r="D30" s="19">
        <v>562000</v>
      </c>
      <c r="E30" s="17" t="s">
        <v>25</v>
      </c>
      <c r="F30" s="17" t="s">
        <v>26</v>
      </c>
      <c r="G30" s="19">
        <v>562000</v>
      </c>
      <c r="H30" s="19">
        <v>254440</v>
      </c>
      <c r="I30" s="20">
        <f>H30/G30*100</f>
        <v>45.274021352313163</v>
      </c>
      <c r="J30" s="19">
        <v>508873</v>
      </c>
      <c r="K30" s="19">
        <v>326047</v>
      </c>
      <c r="L30" s="68">
        <f>G30-K30</f>
        <v>235953</v>
      </c>
      <c r="M30" s="68">
        <v>166205</v>
      </c>
      <c r="N30" s="63">
        <f>L30/M30</f>
        <v>1.4196504316957974</v>
      </c>
      <c r="O30" s="21">
        <v>1667</v>
      </c>
      <c r="P30" s="22">
        <f>L30/O30</f>
        <v>141.54349130173966</v>
      </c>
      <c r="Q30" s="44" t="s">
        <v>2890</v>
      </c>
      <c r="R30" s="17" t="s">
        <v>97</v>
      </c>
      <c r="S30" s="19">
        <v>326047</v>
      </c>
      <c r="T30" s="17" t="s">
        <v>2891</v>
      </c>
      <c r="U30" s="17" t="s">
        <v>30</v>
      </c>
      <c r="V30" s="17">
        <v>38</v>
      </c>
      <c r="W30" s="23" t="s">
        <v>31</v>
      </c>
    </row>
    <row r="31" spans="1:23" x14ac:dyDescent="0.25">
      <c r="A31" s="16" t="s">
        <v>2894</v>
      </c>
      <c r="B31" s="17" t="s">
        <v>2895</v>
      </c>
      <c r="C31" s="18">
        <v>45400</v>
      </c>
      <c r="D31" s="19">
        <v>600000</v>
      </c>
      <c r="E31" s="17" t="s">
        <v>25</v>
      </c>
      <c r="F31" s="17" t="s">
        <v>26</v>
      </c>
      <c r="G31" s="19">
        <v>600000</v>
      </c>
      <c r="H31" s="19">
        <v>261770</v>
      </c>
      <c r="I31" s="20">
        <f>H31/G31*100</f>
        <v>43.628333333333337</v>
      </c>
      <c r="J31" s="19">
        <v>523534</v>
      </c>
      <c r="K31" s="19">
        <v>331606</v>
      </c>
      <c r="L31" s="68">
        <f>G31-K31</f>
        <v>268394</v>
      </c>
      <c r="M31" s="68">
        <v>174480</v>
      </c>
      <c r="N31" s="63">
        <f>L31/M31</f>
        <v>1.5382508023842274</v>
      </c>
      <c r="O31" s="21">
        <v>1729</v>
      </c>
      <c r="P31" s="22">
        <f>L31/O31</f>
        <v>155.23076923076923</v>
      </c>
      <c r="Q31" s="44" t="s">
        <v>2890</v>
      </c>
      <c r="R31" s="17" t="s">
        <v>97</v>
      </c>
      <c r="S31" s="19">
        <v>329314</v>
      </c>
      <c r="T31" s="17" t="s">
        <v>2891</v>
      </c>
      <c r="U31" s="17" t="s">
        <v>30</v>
      </c>
      <c r="V31" s="17">
        <v>39</v>
      </c>
      <c r="W31" s="23" t="s">
        <v>31</v>
      </c>
    </row>
    <row r="32" spans="1:23" ht="15.75" thickBot="1" x14ac:dyDescent="0.3">
      <c r="A32" s="24"/>
      <c r="B32" s="25"/>
      <c r="C32" s="26"/>
      <c r="D32" s="27"/>
      <c r="E32" s="25"/>
      <c r="F32" s="25"/>
      <c r="G32" s="27"/>
      <c r="H32" s="27"/>
      <c r="I32" s="28"/>
      <c r="J32" s="27"/>
      <c r="K32" s="27"/>
      <c r="L32" s="69">
        <f>SUM(L29:L31)</f>
        <v>773719</v>
      </c>
      <c r="M32" s="69">
        <f>SUM(M29:M31)</f>
        <v>723826</v>
      </c>
      <c r="N32" s="64">
        <f>L32/M32</f>
        <v>1.0689295493668367</v>
      </c>
      <c r="O32" s="29"/>
      <c r="P32" s="30"/>
      <c r="Q32" s="45"/>
      <c r="R32" s="25"/>
      <c r="S32" s="27"/>
      <c r="T32" s="25"/>
      <c r="U32" s="25"/>
      <c r="V32" s="25"/>
      <c r="W32" s="31"/>
    </row>
    <row r="33" spans="1:23" x14ac:dyDescent="0.25">
      <c r="A33" s="17"/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17"/>
    </row>
    <row r="34" spans="1:23" ht="15.75" thickBot="1" x14ac:dyDescent="0.3">
      <c r="A34" s="17" t="s">
        <v>2896</v>
      </c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17"/>
    </row>
    <row r="35" spans="1:23" x14ac:dyDescent="0.25">
      <c r="A35" s="8" t="s">
        <v>2897</v>
      </c>
      <c r="B35" s="9" t="s">
        <v>2898</v>
      </c>
      <c r="C35" s="10">
        <v>45526</v>
      </c>
      <c r="D35" s="11">
        <v>1125000</v>
      </c>
      <c r="E35" s="9" t="s">
        <v>25</v>
      </c>
      <c r="F35" s="9" t="s">
        <v>26</v>
      </c>
      <c r="G35" s="11">
        <v>1125000</v>
      </c>
      <c r="H35" s="11">
        <v>577650</v>
      </c>
      <c r="I35" s="12">
        <f>H35/G35*100</f>
        <v>51.346666666666664</v>
      </c>
      <c r="J35" s="11">
        <v>1155292</v>
      </c>
      <c r="K35" s="11">
        <v>371022</v>
      </c>
      <c r="L35" s="67">
        <f>G35-K35</f>
        <v>753978</v>
      </c>
      <c r="M35" s="67">
        <v>1104605</v>
      </c>
      <c r="N35" s="62">
        <f>L35/M35</f>
        <v>0.68257702979798207</v>
      </c>
      <c r="O35" s="13">
        <v>5015</v>
      </c>
      <c r="P35" s="14">
        <f>L35/O35</f>
        <v>150.34456630109671</v>
      </c>
      <c r="Q35" s="43" t="s">
        <v>2899</v>
      </c>
      <c r="R35" s="9" t="s">
        <v>28</v>
      </c>
      <c r="S35" s="11">
        <v>371022</v>
      </c>
      <c r="T35" s="9" t="s">
        <v>2900</v>
      </c>
      <c r="U35" s="9" t="s">
        <v>30</v>
      </c>
      <c r="V35" s="9">
        <v>70</v>
      </c>
      <c r="W35" s="15" t="s">
        <v>31</v>
      </c>
    </row>
    <row r="36" spans="1:23" x14ac:dyDescent="0.25">
      <c r="A36" s="16" t="s">
        <v>2901</v>
      </c>
      <c r="B36" s="17" t="s">
        <v>2902</v>
      </c>
      <c r="C36" s="18">
        <v>45454</v>
      </c>
      <c r="D36" s="19">
        <v>1125000</v>
      </c>
      <c r="E36" s="17" t="s">
        <v>25</v>
      </c>
      <c r="F36" s="17" t="s">
        <v>26</v>
      </c>
      <c r="G36" s="19">
        <v>1125000</v>
      </c>
      <c r="H36" s="19">
        <v>562380</v>
      </c>
      <c r="I36" s="20">
        <f>H36/G36*100</f>
        <v>49.989333333333335</v>
      </c>
      <c r="J36" s="19">
        <v>1124761</v>
      </c>
      <c r="K36" s="19">
        <v>387351</v>
      </c>
      <c r="L36" s="68">
        <f>G36-K36</f>
        <v>737649</v>
      </c>
      <c r="M36" s="68">
        <v>1038605</v>
      </c>
      <c r="N36" s="63">
        <f>L36/M36</f>
        <v>0.7102305496314768</v>
      </c>
      <c r="O36" s="21">
        <v>4518</v>
      </c>
      <c r="P36" s="22">
        <f>L36/O36</f>
        <v>163.26892430278883</v>
      </c>
      <c r="Q36" s="44" t="s">
        <v>2899</v>
      </c>
      <c r="R36" s="17" t="s">
        <v>28</v>
      </c>
      <c r="S36" s="19">
        <v>385288</v>
      </c>
      <c r="T36" s="17" t="s">
        <v>2900</v>
      </c>
      <c r="U36" s="17" t="s">
        <v>30</v>
      </c>
      <c r="V36" s="17">
        <v>71</v>
      </c>
      <c r="W36" s="23" t="s">
        <v>31</v>
      </c>
    </row>
    <row r="37" spans="1:23" x14ac:dyDescent="0.25">
      <c r="A37" s="16" t="s">
        <v>2903</v>
      </c>
      <c r="B37" s="17" t="s">
        <v>2904</v>
      </c>
      <c r="C37" s="18">
        <v>45540</v>
      </c>
      <c r="D37" s="19">
        <v>1623000</v>
      </c>
      <c r="E37" s="17" t="s">
        <v>36</v>
      </c>
      <c r="F37" s="17" t="s">
        <v>26</v>
      </c>
      <c r="G37" s="19">
        <v>1623000</v>
      </c>
      <c r="H37" s="19">
        <v>591430</v>
      </c>
      <c r="I37" s="20">
        <f>H37/G37*100</f>
        <v>36.440542205791743</v>
      </c>
      <c r="J37" s="19">
        <v>1182862</v>
      </c>
      <c r="K37" s="19">
        <v>371131</v>
      </c>
      <c r="L37" s="68">
        <f>G37-K37</f>
        <v>1251869</v>
      </c>
      <c r="M37" s="68">
        <v>1143283</v>
      </c>
      <c r="N37" s="63">
        <f>L37/M37</f>
        <v>1.0949773590615797</v>
      </c>
      <c r="O37" s="21">
        <v>4334</v>
      </c>
      <c r="P37" s="22">
        <f>L37/O37</f>
        <v>288.84840793724044</v>
      </c>
      <c r="Q37" s="44" t="s">
        <v>2899</v>
      </c>
      <c r="R37" s="17" t="s">
        <v>28</v>
      </c>
      <c r="S37" s="19">
        <v>371131</v>
      </c>
      <c r="T37" s="17" t="s">
        <v>2900</v>
      </c>
      <c r="U37" s="17" t="s">
        <v>30</v>
      </c>
      <c r="V37" s="17">
        <v>79</v>
      </c>
      <c r="W37" s="23" t="s">
        <v>31</v>
      </c>
    </row>
    <row r="38" spans="1:23" ht="15.75" thickBot="1" x14ac:dyDescent="0.3">
      <c r="A38" s="24"/>
      <c r="B38" s="25"/>
      <c r="C38" s="26"/>
      <c r="D38" s="27"/>
      <c r="E38" s="25"/>
      <c r="F38" s="25"/>
      <c r="G38" s="27"/>
      <c r="H38" s="27"/>
      <c r="I38" s="28"/>
      <c r="J38" s="27"/>
      <c r="K38" s="27"/>
      <c r="L38" s="69">
        <f>SUM(L35:L37)</f>
        <v>2743496</v>
      </c>
      <c r="M38" s="69">
        <f>SUM(M35:M37)</f>
        <v>3286493</v>
      </c>
      <c r="N38" s="64">
        <f>L38/M38</f>
        <v>0.83477920080766943</v>
      </c>
      <c r="O38" s="29"/>
      <c r="P38" s="30"/>
      <c r="Q38" s="45"/>
      <c r="R38" s="25"/>
      <c r="S38" s="27"/>
      <c r="T38" s="25"/>
      <c r="U38" s="25"/>
      <c r="V38" s="25"/>
      <c r="W38" s="31"/>
    </row>
    <row r="39" spans="1:23" x14ac:dyDescent="0.25">
      <c r="A39" s="17"/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ht="15.75" thickBot="1" x14ac:dyDescent="0.3">
      <c r="A40" s="17" t="s">
        <v>2905</v>
      </c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17"/>
    </row>
    <row r="41" spans="1:23" x14ac:dyDescent="0.25">
      <c r="A41" s="8" t="s">
        <v>2906</v>
      </c>
      <c r="B41" s="9" t="s">
        <v>2907</v>
      </c>
      <c r="C41" s="10">
        <v>45450</v>
      </c>
      <c r="D41" s="11">
        <v>655000</v>
      </c>
      <c r="E41" s="9" t="s">
        <v>36</v>
      </c>
      <c r="F41" s="9" t="s">
        <v>26</v>
      </c>
      <c r="G41" s="11">
        <v>655000</v>
      </c>
      <c r="H41" s="11">
        <v>316700</v>
      </c>
      <c r="I41" s="12">
        <f>H41/G41*100</f>
        <v>48.351145038167935</v>
      </c>
      <c r="J41" s="11">
        <v>633401</v>
      </c>
      <c r="K41" s="11">
        <v>107153</v>
      </c>
      <c r="L41" s="67">
        <f>G41-K41</f>
        <v>547847</v>
      </c>
      <c r="M41" s="67">
        <v>328905</v>
      </c>
      <c r="N41" s="62">
        <f>L41/M41</f>
        <v>1.665669418221067</v>
      </c>
      <c r="O41" s="13">
        <v>2391</v>
      </c>
      <c r="P41" s="14">
        <f>L41/O41</f>
        <v>229.1288163948139</v>
      </c>
      <c r="Q41" s="43" t="s">
        <v>2908</v>
      </c>
      <c r="R41" s="9" t="s">
        <v>97</v>
      </c>
      <c r="S41" s="11">
        <v>107153</v>
      </c>
      <c r="T41" s="9" t="s">
        <v>2909</v>
      </c>
      <c r="U41" s="9" t="s">
        <v>30</v>
      </c>
      <c r="V41" s="9">
        <v>46</v>
      </c>
      <c r="W41" s="15" t="s">
        <v>31</v>
      </c>
    </row>
    <row r="42" spans="1:23" ht="15.75" thickBot="1" x14ac:dyDescent="0.3">
      <c r="A42" s="24"/>
      <c r="B42" s="25"/>
      <c r="C42" s="26"/>
      <c r="D42" s="27"/>
      <c r="E42" s="25"/>
      <c r="F42" s="25"/>
      <c r="G42" s="27"/>
      <c r="H42" s="27"/>
      <c r="I42" s="28"/>
      <c r="J42" s="27"/>
      <c r="K42" s="27"/>
      <c r="L42" s="69">
        <f>SUM(L41)</f>
        <v>547847</v>
      </c>
      <c r="M42" s="69">
        <f>SUM(M41)</f>
        <v>328905</v>
      </c>
      <c r="N42" s="64">
        <f>L42/M42</f>
        <v>1.665669418221067</v>
      </c>
      <c r="O42" s="29"/>
      <c r="P42" s="30"/>
      <c r="Q42" s="45"/>
      <c r="R42" s="25"/>
      <c r="S42" s="27"/>
      <c r="T42" s="25"/>
      <c r="U42" s="25"/>
      <c r="V42" s="25"/>
      <c r="W42" s="31"/>
    </row>
    <row r="43" spans="1:23" x14ac:dyDescent="0.25">
      <c r="A43" s="17"/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17"/>
    </row>
    <row r="44" spans="1:23" ht="15.75" thickBot="1" x14ac:dyDescent="0.3">
      <c r="A44" s="17" t="s">
        <v>2910</v>
      </c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17"/>
    </row>
    <row r="45" spans="1:23" x14ac:dyDescent="0.25">
      <c r="A45" s="8" t="s">
        <v>2911</v>
      </c>
      <c r="B45" s="9" t="s">
        <v>2912</v>
      </c>
      <c r="C45" s="10">
        <v>45022</v>
      </c>
      <c r="D45" s="11">
        <v>1277900</v>
      </c>
      <c r="E45" s="9" t="s">
        <v>36</v>
      </c>
      <c r="F45" s="9" t="s">
        <v>26</v>
      </c>
      <c r="G45" s="11">
        <v>1277900</v>
      </c>
      <c r="H45" s="11">
        <v>652150</v>
      </c>
      <c r="I45" s="12">
        <f>H45/G45*100</f>
        <v>51.032944674857184</v>
      </c>
      <c r="J45" s="11">
        <v>1304302</v>
      </c>
      <c r="K45" s="11">
        <v>236385</v>
      </c>
      <c r="L45" s="67">
        <f>G45-K45</f>
        <v>1041515</v>
      </c>
      <c r="M45" s="67">
        <v>882576</v>
      </c>
      <c r="N45" s="62">
        <f>L45/M45</f>
        <v>1.1800853410924386</v>
      </c>
      <c r="O45" s="13">
        <v>2491</v>
      </c>
      <c r="P45" s="14">
        <f>L45/O45</f>
        <v>418.11120032115616</v>
      </c>
      <c r="Q45" s="43" t="s">
        <v>2913</v>
      </c>
      <c r="R45" s="9" t="s">
        <v>97</v>
      </c>
      <c r="S45" s="11">
        <v>235000</v>
      </c>
      <c r="T45" s="9" t="s">
        <v>2914</v>
      </c>
      <c r="U45" s="9" t="s">
        <v>125</v>
      </c>
      <c r="V45" s="9">
        <v>96</v>
      </c>
      <c r="W45" s="15" t="s">
        <v>31</v>
      </c>
    </row>
    <row r="46" spans="1:23" x14ac:dyDescent="0.25">
      <c r="A46" s="16" t="s">
        <v>2915</v>
      </c>
      <c r="B46" s="17" t="s">
        <v>2916</v>
      </c>
      <c r="C46" s="18">
        <v>45383</v>
      </c>
      <c r="D46" s="19">
        <v>1408000</v>
      </c>
      <c r="E46" s="17" t="s">
        <v>25</v>
      </c>
      <c r="F46" s="17" t="s">
        <v>26</v>
      </c>
      <c r="G46" s="19">
        <v>1408000</v>
      </c>
      <c r="H46" s="19">
        <v>628890</v>
      </c>
      <c r="I46" s="20">
        <f>H46/G46*100</f>
        <v>44.665482954545453</v>
      </c>
      <c r="J46" s="19">
        <v>1257778</v>
      </c>
      <c r="K46" s="19">
        <v>245000</v>
      </c>
      <c r="L46" s="68">
        <f>G46-K46</f>
        <v>1163000</v>
      </c>
      <c r="M46" s="68">
        <v>837006</v>
      </c>
      <c r="N46" s="63">
        <f>L46/M46</f>
        <v>1.3894763000504178</v>
      </c>
      <c r="O46" s="21">
        <v>2483</v>
      </c>
      <c r="P46" s="22">
        <f>L46/O46</f>
        <v>468.38501812323801</v>
      </c>
      <c r="Q46" s="44" t="s">
        <v>2913</v>
      </c>
      <c r="R46" s="17" t="s">
        <v>97</v>
      </c>
      <c r="S46" s="19">
        <v>245000</v>
      </c>
      <c r="T46" s="17" t="s">
        <v>2914</v>
      </c>
      <c r="U46" s="17" t="s">
        <v>125</v>
      </c>
      <c r="V46" s="17">
        <v>94</v>
      </c>
      <c r="W46" s="23" t="s">
        <v>31</v>
      </c>
    </row>
    <row r="47" spans="1:23" ht="15.75" thickBot="1" x14ac:dyDescent="0.3">
      <c r="A47" s="24"/>
      <c r="B47" s="25"/>
      <c r="C47" s="26"/>
      <c r="D47" s="27"/>
      <c r="E47" s="25"/>
      <c r="F47" s="25"/>
      <c r="G47" s="27"/>
      <c r="H47" s="27"/>
      <c r="I47" s="28"/>
      <c r="J47" s="27"/>
      <c r="K47" s="27"/>
      <c r="L47" s="69">
        <f>SUM(L45:L46)</f>
        <v>2204515</v>
      </c>
      <c r="M47" s="69">
        <f>SUM(M45:M46)</f>
        <v>1719582</v>
      </c>
      <c r="N47" s="64">
        <f>L47/M47</f>
        <v>1.2820063247928857</v>
      </c>
      <c r="O47" s="29"/>
      <c r="P47" s="30"/>
      <c r="Q47" s="45"/>
      <c r="R47" s="25"/>
      <c r="S47" s="27"/>
      <c r="T47" s="25"/>
      <c r="U47" s="25"/>
      <c r="V47" s="25"/>
      <c r="W47" s="3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537E-422A-448E-BB86-C762697B8818}">
  <dimension ref="A1:W93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23.57031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x14ac:dyDescent="0.25">
      <c r="A2" s="17" t="s">
        <v>2917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16"/>
      <c r="B3" s="17"/>
      <c r="C3" s="18"/>
      <c r="D3" s="19"/>
      <c r="E3" s="17"/>
      <c r="F3" s="17"/>
      <c r="G3" s="19"/>
      <c r="H3" s="19"/>
      <c r="I3" s="20"/>
      <c r="J3" s="19"/>
      <c r="K3" s="19"/>
      <c r="L3" s="68"/>
      <c r="M3" s="68"/>
      <c r="N3" s="63"/>
      <c r="O3" s="21"/>
      <c r="P3" s="22"/>
      <c r="Q3" s="44"/>
      <c r="R3" s="17"/>
      <c r="S3" s="19"/>
      <c r="T3" s="17"/>
      <c r="U3" s="17"/>
      <c r="V3" s="17"/>
      <c r="W3" s="23"/>
    </row>
    <row r="4" spans="1:23" x14ac:dyDescent="0.25">
      <c r="A4" s="16" t="s">
        <v>2918</v>
      </c>
      <c r="B4" s="17"/>
      <c r="C4" s="18"/>
      <c r="D4" s="19"/>
      <c r="E4" s="17"/>
      <c r="F4" s="17"/>
      <c r="G4" s="19"/>
      <c r="H4" s="19"/>
      <c r="I4" s="20"/>
      <c r="J4" s="19"/>
      <c r="K4" s="19"/>
      <c r="L4" s="68"/>
      <c r="M4" s="68"/>
      <c r="N4" s="63"/>
      <c r="O4" s="21"/>
      <c r="P4" s="22"/>
      <c r="Q4" s="44"/>
      <c r="R4" s="17"/>
      <c r="S4" s="19"/>
      <c r="T4" s="17"/>
      <c r="U4" s="17"/>
      <c r="V4" s="17"/>
      <c r="W4" s="23"/>
    </row>
    <row r="5" spans="1:23" x14ac:dyDescent="0.25">
      <c r="A5" s="16" t="s">
        <v>2919</v>
      </c>
      <c r="B5" s="17" t="s">
        <v>2920</v>
      </c>
      <c r="C5" s="18">
        <v>45699</v>
      </c>
      <c r="D5" s="19">
        <v>522000</v>
      </c>
      <c r="E5" s="17" t="s">
        <v>36</v>
      </c>
      <c r="F5" s="17" t="s">
        <v>26</v>
      </c>
      <c r="G5" s="19">
        <v>522000</v>
      </c>
      <c r="H5" s="19">
        <v>240030</v>
      </c>
      <c r="I5" s="20">
        <f>H5/G5*100</f>
        <v>45.982758620689658</v>
      </c>
      <c r="J5" s="19">
        <v>480060</v>
      </c>
      <c r="K5" s="19">
        <v>145295</v>
      </c>
      <c r="L5" s="68">
        <f>G5-K5</f>
        <v>376705</v>
      </c>
      <c r="M5" s="68">
        <v>239117</v>
      </c>
      <c r="N5" s="63">
        <f>L5/M5</f>
        <v>1.5754003270365553</v>
      </c>
      <c r="O5" s="21">
        <v>2287</v>
      </c>
      <c r="P5" s="22">
        <f>L5/O5</f>
        <v>164.71578487101004</v>
      </c>
      <c r="Q5" s="44" t="s">
        <v>2921</v>
      </c>
      <c r="R5" s="17" t="s">
        <v>97</v>
      </c>
      <c r="S5" s="19">
        <v>144184</v>
      </c>
      <c r="T5" s="17" t="s">
        <v>2922</v>
      </c>
      <c r="U5" s="17" t="s">
        <v>30</v>
      </c>
      <c r="V5" s="17">
        <v>58</v>
      </c>
      <c r="W5" s="23" t="s">
        <v>31</v>
      </c>
    </row>
    <row r="6" spans="1:23" x14ac:dyDescent="0.25">
      <c r="A6" s="16" t="s">
        <v>2923</v>
      </c>
      <c r="B6" s="17" t="s">
        <v>2924</v>
      </c>
      <c r="C6" s="18">
        <v>45021</v>
      </c>
      <c r="D6" s="19">
        <v>500000</v>
      </c>
      <c r="E6" s="17" t="s">
        <v>25</v>
      </c>
      <c r="F6" s="17" t="s">
        <v>26</v>
      </c>
      <c r="G6" s="19">
        <v>500000</v>
      </c>
      <c r="H6" s="19">
        <v>241940</v>
      </c>
      <c r="I6" s="20">
        <f>H6/G6*100</f>
        <v>48.387999999999998</v>
      </c>
      <c r="J6" s="19">
        <v>483873</v>
      </c>
      <c r="K6" s="19">
        <v>142195</v>
      </c>
      <c r="L6" s="68">
        <f>G6-K6</f>
        <v>357805</v>
      </c>
      <c r="M6" s="68">
        <v>244055</v>
      </c>
      <c r="N6" s="63">
        <f>L6/M6</f>
        <v>1.4660834647927721</v>
      </c>
      <c r="O6" s="21">
        <v>2290</v>
      </c>
      <c r="P6" s="22">
        <f>L6/O6</f>
        <v>156.24672489082968</v>
      </c>
      <c r="Q6" s="44" t="s">
        <v>2921</v>
      </c>
      <c r="R6" s="17" t="s">
        <v>97</v>
      </c>
      <c r="S6" s="19">
        <v>141570</v>
      </c>
      <c r="T6" s="17" t="s">
        <v>2922</v>
      </c>
      <c r="U6" s="17" t="s">
        <v>30</v>
      </c>
      <c r="V6" s="17">
        <v>58</v>
      </c>
      <c r="W6" s="23" t="s">
        <v>31</v>
      </c>
    </row>
    <row r="7" spans="1:23" ht="15.75" thickBot="1" x14ac:dyDescent="0.3">
      <c r="A7" s="24"/>
      <c r="B7" s="25"/>
      <c r="C7" s="26"/>
      <c r="D7" s="27"/>
      <c r="E7" s="25"/>
      <c r="F7" s="25"/>
      <c r="G7" s="27"/>
      <c r="H7" s="27"/>
      <c r="I7" s="28"/>
      <c r="J7" s="27"/>
      <c r="K7" s="27"/>
      <c r="L7" s="69">
        <f>SUM(L5:L6)</f>
        <v>734510</v>
      </c>
      <c r="M7" s="69">
        <f>SUM(M5:M6)</f>
        <v>483172</v>
      </c>
      <c r="N7" s="64">
        <f>L7/M7</f>
        <v>1.5201832887667333</v>
      </c>
      <c r="O7" s="29"/>
      <c r="P7" s="30"/>
      <c r="Q7" s="45"/>
      <c r="R7" s="25"/>
      <c r="S7" s="27"/>
      <c r="T7" s="25"/>
      <c r="U7" s="25"/>
      <c r="V7" s="25"/>
      <c r="W7" s="31"/>
    </row>
    <row r="8" spans="1:23" ht="15.75" thickBot="1" x14ac:dyDescent="0.3">
      <c r="A8" s="17"/>
      <c r="B8" s="17"/>
      <c r="C8" s="18"/>
      <c r="D8" s="19"/>
      <c r="E8" s="17"/>
      <c r="F8" s="17"/>
      <c r="G8" s="19"/>
      <c r="H8" s="19"/>
      <c r="I8" s="20"/>
      <c r="J8" s="19"/>
      <c r="K8" s="19"/>
      <c r="L8" s="68"/>
      <c r="M8" s="68"/>
      <c r="N8" s="63"/>
      <c r="O8" s="21"/>
      <c r="P8" s="22"/>
      <c r="Q8" s="44"/>
      <c r="R8" s="17"/>
      <c r="S8" s="19"/>
      <c r="T8" s="17"/>
      <c r="U8" s="17"/>
      <c r="V8" s="17"/>
      <c r="W8" s="17"/>
    </row>
    <row r="9" spans="1:23" x14ac:dyDescent="0.25">
      <c r="A9" s="8" t="s">
        <v>2925</v>
      </c>
      <c r="B9" s="9"/>
      <c r="C9" s="10"/>
      <c r="D9" s="11"/>
      <c r="E9" s="9"/>
      <c r="F9" s="9"/>
      <c r="G9" s="11"/>
      <c r="H9" s="11"/>
      <c r="I9" s="12"/>
      <c r="J9" s="11"/>
      <c r="K9" s="11"/>
      <c r="L9" s="67"/>
      <c r="M9" s="67"/>
      <c r="N9" s="62"/>
      <c r="O9" s="13"/>
      <c r="P9" s="14"/>
      <c r="Q9" s="43"/>
      <c r="R9" s="9"/>
      <c r="S9" s="11"/>
      <c r="T9" s="9"/>
      <c r="U9" s="9"/>
      <c r="V9" s="9"/>
      <c r="W9" s="15"/>
    </row>
    <row r="10" spans="1:23" ht="15.75" thickBot="1" x14ac:dyDescent="0.3">
      <c r="A10" s="47"/>
      <c r="B10" s="48"/>
      <c r="C10" s="49"/>
      <c r="D10" s="50"/>
      <c r="E10" s="48"/>
      <c r="F10" s="48"/>
      <c r="G10" s="50"/>
      <c r="H10" s="50"/>
      <c r="I10" s="51"/>
      <c r="J10" s="50"/>
      <c r="K10" s="50"/>
      <c r="L10" s="71"/>
      <c r="M10" s="71"/>
      <c r="N10" s="66"/>
      <c r="O10" s="52"/>
      <c r="P10" s="53"/>
      <c r="Q10" s="54"/>
      <c r="R10" s="48"/>
      <c r="S10" s="50"/>
      <c r="T10" s="48"/>
      <c r="U10" s="48"/>
      <c r="V10" s="48"/>
      <c r="W10" s="55"/>
    </row>
    <row r="11" spans="1:23" x14ac:dyDescent="0.25">
      <c r="A11" s="16"/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23"/>
    </row>
    <row r="12" spans="1:23" x14ac:dyDescent="0.25">
      <c r="A12" s="16" t="s">
        <v>2926</v>
      </c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23"/>
    </row>
    <row r="13" spans="1:23" x14ac:dyDescent="0.25">
      <c r="A13" s="16" t="s">
        <v>2927</v>
      </c>
      <c r="B13" s="17" t="s">
        <v>2928</v>
      </c>
      <c r="C13" s="18">
        <v>45691</v>
      </c>
      <c r="D13" s="19">
        <v>632000</v>
      </c>
      <c r="E13" s="17" t="s">
        <v>36</v>
      </c>
      <c r="F13" s="17" t="s">
        <v>26</v>
      </c>
      <c r="G13" s="19">
        <v>632000</v>
      </c>
      <c r="H13" s="19">
        <v>399340</v>
      </c>
      <c r="I13" s="20">
        <f>H13/G13*100</f>
        <v>63.186708860759488</v>
      </c>
      <c r="J13" s="19">
        <v>798674</v>
      </c>
      <c r="K13" s="19">
        <v>354695</v>
      </c>
      <c r="L13" s="68">
        <f>G13-K13</f>
        <v>277305</v>
      </c>
      <c r="M13" s="68">
        <v>355183</v>
      </c>
      <c r="N13" s="63">
        <f>L13/M13</f>
        <v>0.7807383799337243</v>
      </c>
      <c r="O13" s="21">
        <v>2496</v>
      </c>
      <c r="P13" s="22">
        <f>L13/O13</f>
        <v>111.09975961538461</v>
      </c>
      <c r="Q13" s="44" t="s">
        <v>2929</v>
      </c>
      <c r="R13" s="17" t="s">
        <v>97</v>
      </c>
      <c r="S13" s="19">
        <v>336038</v>
      </c>
      <c r="T13" s="17" t="s">
        <v>2930</v>
      </c>
      <c r="U13" s="17" t="s">
        <v>30</v>
      </c>
      <c r="V13" s="17">
        <v>50</v>
      </c>
      <c r="W13" s="23" t="s">
        <v>31</v>
      </c>
    </row>
    <row r="14" spans="1:23" x14ac:dyDescent="0.25">
      <c r="A14" s="16" t="s">
        <v>2931</v>
      </c>
      <c r="B14" s="17" t="s">
        <v>2932</v>
      </c>
      <c r="C14" s="18">
        <v>45365</v>
      </c>
      <c r="D14" s="19">
        <v>970000</v>
      </c>
      <c r="E14" s="17" t="s">
        <v>25</v>
      </c>
      <c r="F14" s="17" t="s">
        <v>26</v>
      </c>
      <c r="G14" s="19">
        <v>970000</v>
      </c>
      <c r="H14" s="19">
        <v>467550</v>
      </c>
      <c r="I14" s="20">
        <f>H14/G14*100</f>
        <v>48.201030927835056</v>
      </c>
      <c r="J14" s="19">
        <v>935108</v>
      </c>
      <c r="K14" s="19">
        <v>269576</v>
      </c>
      <c r="L14" s="68">
        <f>G14-K14</f>
        <v>700424</v>
      </c>
      <c r="M14" s="68">
        <v>532425</v>
      </c>
      <c r="N14" s="63">
        <f>L14/M14</f>
        <v>1.3155355214349438</v>
      </c>
      <c r="O14" s="21">
        <v>3900</v>
      </c>
      <c r="P14" s="22">
        <f>L14/O14</f>
        <v>179.59589743589743</v>
      </c>
      <c r="Q14" s="44" t="s">
        <v>2929</v>
      </c>
      <c r="R14" s="17" t="s">
        <v>97</v>
      </c>
      <c r="S14" s="19">
        <v>251625</v>
      </c>
      <c r="T14" s="17" t="s">
        <v>2930</v>
      </c>
      <c r="U14" s="17" t="s">
        <v>30</v>
      </c>
      <c r="V14" s="17">
        <v>78</v>
      </c>
      <c r="W14" s="23" t="s">
        <v>31</v>
      </c>
    </row>
    <row r="15" spans="1:23" ht="15.75" thickBot="1" x14ac:dyDescent="0.3">
      <c r="A15" s="24"/>
      <c r="B15" s="25"/>
      <c r="C15" s="26"/>
      <c r="D15" s="27"/>
      <c r="E15" s="25"/>
      <c r="F15" s="25"/>
      <c r="G15" s="27"/>
      <c r="H15" s="27"/>
      <c r="I15" s="28"/>
      <c r="J15" s="27"/>
      <c r="K15" s="27"/>
      <c r="L15" s="69">
        <f>SUM(L13:L14)</f>
        <v>977729</v>
      </c>
      <c r="M15" s="69">
        <f>SUM(M13:M14)</f>
        <v>887608</v>
      </c>
      <c r="N15" s="64">
        <f>L15/M15</f>
        <v>1.1015324332362935</v>
      </c>
      <c r="O15" s="29"/>
      <c r="P15" s="30"/>
      <c r="Q15" s="45"/>
      <c r="R15" s="25"/>
      <c r="S15" s="27"/>
      <c r="T15" s="25"/>
      <c r="U15" s="25"/>
      <c r="V15" s="25"/>
      <c r="W15" s="31"/>
    </row>
    <row r="16" spans="1:23" x14ac:dyDescent="0.25">
      <c r="A16" s="17"/>
      <c r="B16" s="17"/>
      <c r="C16" s="18"/>
      <c r="D16" s="19"/>
      <c r="E16" s="17"/>
      <c r="F16" s="17"/>
      <c r="G16" s="19"/>
      <c r="H16" s="19"/>
      <c r="I16" s="20"/>
      <c r="J16" s="19"/>
      <c r="K16" s="19"/>
      <c r="L16" s="68"/>
      <c r="M16" s="68"/>
      <c r="N16" s="63"/>
      <c r="O16" s="21"/>
      <c r="P16" s="22"/>
      <c r="Q16" s="44"/>
      <c r="R16" s="17"/>
      <c r="S16" s="19"/>
      <c r="T16" s="17"/>
      <c r="U16" s="17"/>
      <c r="V16" s="17"/>
      <c r="W16" s="17"/>
    </row>
    <row r="17" spans="1:23" ht="15.75" thickBot="1" x14ac:dyDescent="0.3">
      <c r="A17" s="17" t="s">
        <v>2933</v>
      </c>
      <c r="B17" s="17"/>
      <c r="C17" s="18"/>
      <c r="D17" s="19"/>
      <c r="E17" s="17"/>
      <c r="F17" s="17"/>
      <c r="G17" s="19"/>
      <c r="H17" s="19"/>
      <c r="I17" s="20"/>
      <c r="J17" s="19"/>
      <c r="K17" s="19"/>
      <c r="L17" s="68"/>
      <c r="M17" s="68"/>
      <c r="N17" s="63"/>
      <c r="O17" s="21"/>
      <c r="P17" s="22"/>
      <c r="Q17" s="44"/>
      <c r="R17" s="17"/>
      <c r="S17" s="19"/>
      <c r="T17" s="17"/>
      <c r="U17" s="17"/>
      <c r="V17" s="17"/>
      <c r="W17" s="17"/>
    </row>
    <row r="18" spans="1:23" x14ac:dyDescent="0.25">
      <c r="A18" s="8" t="s">
        <v>2934</v>
      </c>
      <c r="B18" s="9" t="s">
        <v>2935</v>
      </c>
      <c r="C18" s="10">
        <v>45422</v>
      </c>
      <c r="D18" s="11">
        <v>2228000</v>
      </c>
      <c r="E18" s="9" t="s">
        <v>25</v>
      </c>
      <c r="F18" s="9" t="s">
        <v>26</v>
      </c>
      <c r="G18" s="11">
        <v>2228000</v>
      </c>
      <c r="H18" s="11">
        <v>880820</v>
      </c>
      <c r="I18" s="12">
        <f>H18/G18*100</f>
        <v>39.534111310592458</v>
      </c>
      <c r="J18" s="11">
        <v>1761630</v>
      </c>
      <c r="K18" s="11">
        <v>325080</v>
      </c>
      <c r="L18" s="67">
        <f>G18-K18</f>
        <v>1902920</v>
      </c>
      <c r="M18" s="67">
        <v>1177500</v>
      </c>
      <c r="N18" s="62">
        <f>L18/M18</f>
        <v>1.6160679405520171</v>
      </c>
      <c r="O18" s="13">
        <v>5101</v>
      </c>
      <c r="P18" s="14">
        <f>L18/O18</f>
        <v>373.04842187806315</v>
      </c>
      <c r="Q18" s="43" t="s">
        <v>2936</v>
      </c>
      <c r="R18" s="9" t="s">
        <v>28</v>
      </c>
      <c r="S18" s="11">
        <v>325080</v>
      </c>
      <c r="T18" s="9" t="s">
        <v>2930</v>
      </c>
      <c r="U18" s="9" t="s">
        <v>30</v>
      </c>
      <c r="V18" s="9">
        <v>79</v>
      </c>
      <c r="W18" s="15" t="s">
        <v>31</v>
      </c>
    </row>
    <row r="19" spans="1:23" x14ac:dyDescent="0.25">
      <c r="A19" s="16" t="s">
        <v>2937</v>
      </c>
      <c r="B19" s="17" t="s">
        <v>2938</v>
      </c>
      <c r="C19" s="18">
        <v>45475</v>
      </c>
      <c r="D19" s="19">
        <v>2100000</v>
      </c>
      <c r="E19" s="17" t="s">
        <v>25</v>
      </c>
      <c r="F19" s="17" t="s">
        <v>26</v>
      </c>
      <c r="G19" s="19">
        <v>2100000</v>
      </c>
      <c r="H19" s="19">
        <v>1213720</v>
      </c>
      <c r="I19" s="20">
        <f>H19/G19*100</f>
        <v>57.796190476190482</v>
      </c>
      <c r="J19" s="19">
        <v>2427430</v>
      </c>
      <c r="K19" s="19">
        <v>392347</v>
      </c>
      <c r="L19" s="68">
        <f>G19-K19</f>
        <v>1707653</v>
      </c>
      <c r="M19" s="68">
        <v>1668100</v>
      </c>
      <c r="N19" s="63">
        <f>L19/M19</f>
        <v>1.0237114081889576</v>
      </c>
      <c r="O19" s="21">
        <v>5358</v>
      </c>
      <c r="P19" s="22">
        <f>L19/O19</f>
        <v>318.71089958939905</v>
      </c>
      <c r="Q19" s="44" t="s">
        <v>2936</v>
      </c>
      <c r="R19" s="17" t="s">
        <v>28</v>
      </c>
      <c r="S19" s="19">
        <v>380383</v>
      </c>
      <c r="T19" s="17" t="s">
        <v>2930</v>
      </c>
      <c r="U19" s="17" t="s">
        <v>30</v>
      </c>
      <c r="V19" s="17">
        <v>88</v>
      </c>
      <c r="W19" s="23" t="s">
        <v>31</v>
      </c>
    </row>
    <row r="20" spans="1:23" x14ac:dyDescent="0.25">
      <c r="A20" s="16" t="s">
        <v>2937</v>
      </c>
      <c r="B20" s="17" t="s">
        <v>2938</v>
      </c>
      <c r="C20" s="18">
        <v>45519</v>
      </c>
      <c r="D20" s="19">
        <v>2500000</v>
      </c>
      <c r="E20" s="17" t="s">
        <v>25</v>
      </c>
      <c r="F20" s="17" t="s">
        <v>26</v>
      </c>
      <c r="G20" s="19">
        <v>2500000</v>
      </c>
      <c r="H20" s="19">
        <v>1213720</v>
      </c>
      <c r="I20" s="20">
        <f>H20/G20*100</f>
        <v>48.5488</v>
      </c>
      <c r="J20" s="19">
        <v>2427430</v>
      </c>
      <c r="K20" s="19">
        <v>392347</v>
      </c>
      <c r="L20" s="68">
        <f>G20-K20</f>
        <v>2107653</v>
      </c>
      <c r="M20" s="68">
        <v>1668100</v>
      </c>
      <c r="N20" s="63">
        <f>L20/M20</f>
        <v>1.2635051855404351</v>
      </c>
      <c r="O20" s="21">
        <v>5358</v>
      </c>
      <c r="P20" s="22">
        <f>L20/O20</f>
        <v>393.36562150055988</v>
      </c>
      <c r="Q20" s="44" t="s">
        <v>2936</v>
      </c>
      <c r="R20" s="17" t="s">
        <v>28</v>
      </c>
      <c r="S20" s="19">
        <v>380383</v>
      </c>
      <c r="T20" s="17" t="s">
        <v>2930</v>
      </c>
      <c r="U20" s="17" t="s">
        <v>30</v>
      </c>
      <c r="V20" s="17">
        <v>88</v>
      </c>
      <c r="W20" s="23" t="s">
        <v>31</v>
      </c>
    </row>
    <row r="21" spans="1:23" ht="15.75" thickBot="1" x14ac:dyDescent="0.3">
      <c r="A21" s="24"/>
      <c r="B21" s="25"/>
      <c r="C21" s="26"/>
      <c r="D21" s="27"/>
      <c r="E21" s="25"/>
      <c r="F21" s="25"/>
      <c r="G21" s="27"/>
      <c r="H21" s="27"/>
      <c r="I21" s="28"/>
      <c r="J21" s="27"/>
      <c r="K21" s="27"/>
      <c r="L21" s="69">
        <f>SUM(L18:L20)</f>
        <v>5718226</v>
      </c>
      <c r="M21" s="69">
        <f>SUM(M18:M20)</f>
        <v>4513700</v>
      </c>
      <c r="N21" s="64">
        <f>L21/M21</f>
        <v>1.2668600039878593</v>
      </c>
      <c r="O21" s="29"/>
      <c r="P21" s="30"/>
      <c r="Q21" s="45"/>
      <c r="R21" s="25"/>
      <c r="S21" s="27"/>
      <c r="T21" s="25"/>
      <c r="U21" s="25"/>
      <c r="V21" s="25"/>
      <c r="W21" s="31"/>
    </row>
    <row r="22" spans="1:23" x14ac:dyDescent="0.25">
      <c r="A22" s="17"/>
      <c r="B22" s="17"/>
      <c r="C22" s="18"/>
      <c r="D22" s="19"/>
      <c r="E22" s="17"/>
      <c r="F22" s="17"/>
      <c r="G22" s="19"/>
      <c r="H22" s="19"/>
      <c r="I22" s="20"/>
      <c r="J22" s="19"/>
      <c r="K22" s="19"/>
      <c r="L22" s="68"/>
      <c r="M22" s="68"/>
      <c r="N22" s="63"/>
      <c r="O22" s="21"/>
      <c r="P22" s="22"/>
      <c r="Q22" s="44"/>
      <c r="R22" s="17"/>
      <c r="S22" s="19"/>
      <c r="T22" s="17"/>
      <c r="U22" s="17"/>
      <c r="V22" s="17"/>
      <c r="W22" s="17"/>
    </row>
    <row r="23" spans="1:23" ht="15.75" thickBot="1" x14ac:dyDescent="0.3">
      <c r="A23" s="17" t="s">
        <v>2939</v>
      </c>
      <c r="B23" s="17"/>
      <c r="C23" s="18"/>
      <c r="D23" s="19"/>
      <c r="E23" s="17"/>
      <c r="F23" s="17"/>
      <c r="G23" s="19"/>
      <c r="H23" s="19"/>
      <c r="I23" s="20"/>
      <c r="J23" s="19"/>
      <c r="K23" s="19"/>
      <c r="L23" s="68"/>
      <c r="M23" s="68"/>
      <c r="N23" s="63"/>
      <c r="O23" s="21"/>
      <c r="P23" s="22"/>
      <c r="Q23" s="44"/>
      <c r="R23" s="17"/>
      <c r="S23" s="19"/>
      <c r="T23" s="17"/>
      <c r="U23" s="17"/>
      <c r="V23" s="17"/>
      <c r="W23" s="17"/>
    </row>
    <row r="24" spans="1:23" x14ac:dyDescent="0.25">
      <c r="A24" s="8" t="s">
        <v>2940</v>
      </c>
      <c r="B24" s="9" t="s">
        <v>2941</v>
      </c>
      <c r="C24" s="10">
        <v>45464</v>
      </c>
      <c r="D24" s="11">
        <v>365000</v>
      </c>
      <c r="E24" s="9" t="s">
        <v>25</v>
      </c>
      <c r="F24" s="9" t="s">
        <v>26</v>
      </c>
      <c r="G24" s="11">
        <v>365000</v>
      </c>
      <c r="H24" s="11">
        <v>234630</v>
      </c>
      <c r="I24" s="12">
        <f t="shared" ref="I24:I29" si="0">H24/G24*100</f>
        <v>64.282191780821918</v>
      </c>
      <c r="J24" s="11">
        <v>469260</v>
      </c>
      <c r="K24" s="11">
        <v>184818</v>
      </c>
      <c r="L24" s="67">
        <f t="shared" ref="L24:L29" si="1">G24-K24</f>
        <v>180182</v>
      </c>
      <c r="M24" s="67">
        <v>162538</v>
      </c>
      <c r="N24" s="62">
        <f t="shared" ref="N24:N30" si="2">L24/M24</f>
        <v>1.1085530768189593</v>
      </c>
      <c r="O24" s="13">
        <v>2127</v>
      </c>
      <c r="P24" s="14">
        <f t="shared" ref="P24:P29" si="3">L24/O24</f>
        <v>84.711800658204041</v>
      </c>
      <c r="Q24" s="43" t="s">
        <v>2942</v>
      </c>
      <c r="R24" s="9" t="s">
        <v>28</v>
      </c>
      <c r="S24" s="11">
        <v>178047</v>
      </c>
      <c r="T24" s="9" t="s">
        <v>2943</v>
      </c>
      <c r="U24" s="9" t="s">
        <v>30</v>
      </c>
      <c r="V24" s="9">
        <v>44</v>
      </c>
      <c r="W24" s="15" t="s">
        <v>31</v>
      </c>
    </row>
    <row r="25" spans="1:23" x14ac:dyDescent="0.25">
      <c r="A25" s="16" t="s">
        <v>2944</v>
      </c>
      <c r="B25" s="17" t="s">
        <v>2945</v>
      </c>
      <c r="C25" s="18">
        <v>45737</v>
      </c>
      <c r="D25" s="19">
        <v>536000</v>
      </c>
      <c r="E25" s="17" t="s">
        <v>36</v>
      </c>
      <c r="F25" s="17" t="s">
        <v>26</v>
      </c>
      <c r="G25" s="19">
        <v>536000</v>
      </c>
      <c r="H25" s="19">
        <v>271480</v>
      </c>
      <c r="I25" s="20">
        <f t="shared" si="0"/>
        <v>50.649253731343279</v>
      </c>
      <c r="J25" s="19">
        <v>542951</v>
      </c>
      <c r="K25" s="19">
        <v>189579</v>
      </c>
      <c r="L25" s="68">
        <f t="shared" si="1"/>
        <v>346421</v>
      </c>
      <c r="M25" s="68">
        <v>201926</v>
      </c>
      <c r="N25" s="63">
        <f t="shared" si="2"/>
        <v>1.7155839267850599</v>
      </c>
      <c r="O25" s="21">
        <v>2090</v>
      </c>
      <c r="P25" s="22">
        <f t="shared" si="3"/>
        <v>165.75167464114833</v>
      </c>
      <c r="Q25" s="44" t="s">
        <v>2942</v>
      </c>
      <c r="R25" s="17" t="s">
        <v>28</v>
      </c>
      <c r="S25" s="19">
        <v>188580</v>
      </c>
      <c r="T25" s="17" t="s">
        <v>2943</v>
      </c>
      <c r="U25" s="17" t="s">
        <v>30</v>
      </c>
      <c r="V25" s="17">
        <v>55</v>
      </c>
      <c r="W25" s="23" t="s">
        <v>31</v>
      </c>
    </row>
    <row r="26" spans="1:23" x14ac:dyDescent="0.25">
      <c r="A26" s="16" t="s">
        <v>2946</v>
      </c>
      <c r="B26" s="17" t="s">
        <v>2947</v>
      </c>
      <c r="C26" s="18">
        <v>45168</v>
      </c>
      <c r="D26" s="19">
        <v>452000</v>
      </c>
      <c r="E26" s="17" t="s">
        <v>36</v>
      </c>
      <c r="F26" s="17" t="s">
        <v>26</v>
      </c>
      <c r="G26" s="19">
        <v>452000</v>
      </c>
      <c r="H26" s="19">
        <v>275410</v>
      </c>
      <c r="I26" s="20">
        <f t="shared" si="0"/>
        <v>60.931415929203538</v>
      </c>
      <c r="J26" s="19">
        <v>550827</v>
      </c>
      <c r="K26" s="19">
        <v>191207</v>
      </c>
      <c r="L26" s="68">
        <f t="shared" si="1"/>
        <v>260793</v>
      </c>
      <c r="M26" s="68">
        <v>205497</v>
      </c>
      <c r="N26" s="63">
        <f t="shared" si="2"/>
        <v>1.2690842202075943</v>
      </c>
      <c r="O26" s="21">
        <v>2169</v>
      </c>
      <c r="P26" s="22">
        <f t="shared" si="3"/>
        <v>120.23651452282158</v>
      </c>
      <c r="Q26" s="44" t="s">
        <v>2942</v>
      </c>
      <c r="R26" s="17" t="s">
        <v>28</v>
      </c>
      <c r="S26" s="19">
        <v>188580</v>
      </c>
      <c r="T26" s="17" t="s">
        <v>2943</v>
      </c>
      <c r="U26" s="17" t="s">
        <v>30</v>
      </c>
      <c r="V26" s="17">
        <v>55</v>
      </c>
      <c r="W26" s="23" t="s">
        <v>31</v>
      </c>
    </row>
    <row r="27" spans="1:23" x14ac:dyDescent="0.25">
      <c r="A27" s="16" t="s">
        <v>2948</v>
      </c>
      <c r="B27" s="17" t="s">
        <v>2949</v>
      </c>
      <c r="C27" s="18">
        <v>45076</v>
      </c>
      <c r="D27" s="19">
        <v>625000</v>
      </c>
      <c r="E27" s="17" t="s">
        <v>36</v>
      </c>
      <c r="F27" s="17" t="s">
        <v>26</v>
      </c>
      <c r="G27" s="19">
        <v>625000</v>
      </c>
      <c r="H27" s="19">
        <v>303480</v>
      </c>
      <c r="I27" s="20">
        <f t="shared" si="0"/>
        <v>48.556800000000003</v>
      </c>
      <c r="J27" s="19">
        <v>606957</v>
      </c>
      <c r="K27" s="19">
        <v>156283</v>
      </c>
      <c r="L27" s="68">
        <f t="shared" si="1"/>
        <v>468717</v>
      </c>
      <c r="M27" s="68">
        <v>257528</v>
      </c>
      <c r="N27" s="63">
        <f t="shared" si="2"/>
        <v>1.8200622844894536</v>
      </c>
      <c r="O27" s="21">
        <v>2843</v>
      </c>
      <c r="P27" s="22">
        <f t="shared" si="3"/>
        <v>164.8670418571931</v>
      </c>
      <c r="Q27" s="44" t="s">
        <v>2942</v>
      </c>
      <c r="R27" s="17" t="s">
        <v>28</v>
      </c>
      <c r="S27" s="19">
        <v>154564</v>
      </c>
      <c r="T27" s="17" t="s">
        <v>2943</v>
      </c>
      <c r="U27" s="17" t="s">
        <v>30</v>
      </c>
      <c r="V27" s="17">
        <v>53</v>
      </c>
      <c r="W27" s="23" t="s">
        <v>31</v>
      </c>
    </row>
    <row r="28" spans="1:23" x14ac:dyDescent="0.25">
      <c r="A28" s="16" t="s">
        <v>2950</v>
      </c>
      <c r="B28" s="17" t="s">
        <v>2951</v>
      </c>
      <c r="C28" s="18">
        <v>45063</v>
      </c>
      <c r="D28" s="19">
        <v>490000</v>
      </c>
      <c r="E28" s="17" t="s">
        <v>25</v>
      </c>
      <c r="F28" s="17" t="s">
        <v>26</v>
      </c>
      <c r="G28" s="19">
        <v>490000</v>
      </c>
      <c r="H28" s="19">
        <v>297930</v>
      </c>
      <c r="I28" s="20">
        <f t="shared" si="0"/>
        <v>60.802040816326532</v>
      </c>
      <c r="J28" s="19">
        <v>595857</v>
      </c>
      <c r="K28" s="19">
        <v>192695</v>
      </c>
      <c r="L28" s="68">
        <f t="shared" si="1"/>
        <v>297305</v>
      </c>
      <c r="M28" s="68">
        <v>230378</v>
      </c>
      <c r="N28" s="63">
        <f t="shared" si="2"/>
        <v>1.2905095104567277</v>
      </c>
      <c r="O28" s="21">
        <v>2751</v>
      </c>
      <c r="P28" s="22">
        <f t="shared" si="3"/>
        <v>108.07161032351873</v>
      </c>
      <c r="Q28" s="44" t="s">
        <v>2942</v>
      </c>
      <c r="R28" s="17" t="s">
        <v>28</v>
      </c>
      <c r="S28" s="19">
        <v>188580</v>
      </c>
      <c r="T28" s="17" t="s">
        <v>2943</v>
      </c>
      <c r="U28" s="17" t="s">
        <v>30</v>
      </c>
      <c r="V28" s="17">
        <v>53</v>
      </c>
      <c r="W28" s="23" t="s">
        <v>31</v>
      </c>
    </row>
    <row r="29" spans="1:23" x14ac:dyDescent="0.25">
      <c r="A29" s="16" t="s">
        <v>2952</v>
      </c>
      <c r="B29" s="17" t="s">
        <v>2953</v>
      </c>
      <c r="C29" s="18">
        <v>45447</v>
      </c>
      <c r="D29" s="19">
        <v>625000</v>
      </c>
      <c r="E29" s="17" t="s">
        <v>25</v>
      </c>
      <c r="F29" s="17" t="s">
        <v>26</v>
      </c>
      <c r="G29" s="19">
        <v>625000</v>
      </c>
      <c r="H29" s="19">
        <v>285220</v>
      </c>
      <c r="I29" s="20">
        <f t="shared" si="0"/>
        <v>45.635199999999998</v>
      </c>
      <c r="J29" s="19">
        <v>570448</v>
      </c>
      <c r="K29" s="19">
        <v>185810</v>
      </c>
      <c r="L29" s="68">
        <f t="shared" si="1"/>
        <v>439190</v>
      </c>
      <c r="M29" s="68">
        <v>219793</v>
      </c>
      <c r="N29" s="63">
        <f t="shared" si="2"/>
        <v>1.9981983047685776</v>
      </c>
      <c r="O29" s="21">
        <v>2552</v>
      </c>
      <c r="P29" s="22">
        <f t="shared" si="3"/>
        <v>172.09639498432603</v>
      </c>
      <c r="Q29" s="44" t="s">
        <v>2942</v>
      </c>
      <c r="R29" s="17" t="s">
        <v>28</v>
      </c>
      <c r="S29" s="19">
        <v>184999</v>
      </c>
      <c r="T29" s="17" t="s">
        <v>2943</v>
      </c>
      <c r="U29" s="17" t="s">
        <v>30</v>
      </c>
      <c r="V29" s="17">
        <v>54</v>
      </c>
      <c r="W29" s="23" t="s">
        <v>31</v>
      </c>
    </row>
    <row r="30" spans="1:23" ht="15.75" thickBot="1" x14ac:dyDescent="0.3">
      <c r="A30" s="38"/>
      <c r="B30" s="32"/>
      <c r="C30" s="33"/>
      <c r="D30" s="34"/>
      <c r="E30" s="32"/>
      <c r="F30" s="32"/>
      <c r="G30" s="34"/>
      <c r="H30" s="34"/>
      <c r="I30" s="35"/>
      <c r="J30" s="34"/>
      <c r="K30" s="34"/>
      <c r="L30" s="70">
        <f>SUM(L24:L29)</f>
        <v>1992608</v>
      </c>
      <c r="M30" s="70">
        <f>SUM(M24:M29)</f>
        <v>1277660</v>
      </c>
      <c r="N30" s="65">
        <f t="shared" si="2"/>
        <v>1.5595761000579185</v>
      </c>
      <c r="O30" s="36"/>
      <c r="P30" s="37"/>
      <c r="Q30" s="46"/>
      <c r="R30" s="32"/>
      <c r="S30" s="34"/>
      <c r="T30" s="32"/>
      <c r="U30" s="32"/>
      <c r="V30" s="32"/>
      <c r="W30" s="39"/>
    </row>
    <row r="31" spans="1:23" ht="15.75" thickTop="1" x14ac:dyDescent="0.25">
      <c r="A31" s="16"/>
      <c r="B31" s="17"/>
      <c r="C31" s="18"/>
      <c r="D31" s="19"/>
      <c r="E31" s="17"/>
      <c r="F31" s="17"/>
      <c r="G31" s="19"/>
      <c r="H31" s="19"/>
      <c r="I31" s="20"/>
      <c r="J31" s="19"/>
      <c r="K31" s="19"/>
      <c r="L31" s="68"/>
      <c r="M31" s="68"/>
      <c r="N31" s="63"/>
      <c r="O31" s="21"/>
      <c r="P31" s="22"/>
      <c r="Q31" s="44"/>
      <c r="R31" s="17"/>
      <c r="S31" s="19"/>
      <c r="T31" s="17"/>
      <c r="U31" s="17"/>
      <c r="V31" s="17"/>
      <c r="W31" s="23"/>
    </row>
    <row r="32" spans="1:23" x14ac:dyDescent="0.25">
      <c r="A32" s="16" t="s">
        <v>2954</v>
      </c>
      <c r="B32" s="17"/>
      <c r="C32" s="18"/>
      <c r="D32" s="19"/>
      <c r="E32" s="17"/>
      <c r="F32" s="17"/>
      <c r="G32" s="19"/>
      <c r="H32" s="19"/>
      <c r="I32" s="20"/>
      <c r="J32" s="19"/>
      <c r="K32" s="19"/>
      <c r="L32" s="68"/>
      <c r="M32" s="68"/>
      <c r="N32" s="63"/>
      <c r="O32" s="21"/>
      <c r="P32" s="22"/>
      <c r="Q32" s="44"/>
      <c r="R32" s="17"/>
      <c r="S32" s="19"/>
      <c r="T32" s="17"/>
      <c r="U32" s="17"/>
      <c r="V32" s="17"/>
      <c r="W32" s="23"/>
    </row>
    <row r="33" spans="1:23" x14ac:dyDescent="0.25">
      <c r="A33" s="16" t="s">
        <v>2955</v>
      </c>
      <c r="B33" s="17" t="s">
        <v>2956</v>
      </c>
      <c r="C33" s="18">
        <v>45222</v>
      </c>
      <c r="D33" s="19">
        <v>355000</v>
      </c>
      <c r="E33" s="17" t="s">
        <v>36</v>
      </c>
      <c r="F33" s="17" t="s">
        <v>26</v>
      </c>
      <c r="G33" s="19">
        <v>355000</v>
      </c>
      <c r="H33" s="19">
        <v>227840</v>
      </c>
      <c r="I33" s="20">
        <f t="shared" ref="I33:I38" si="4">H33/G33*100</f>
        <v>64.180281690140845</v>
      </c>
      <c r="J33" s="19">
        <v>455687</v>
      </c>
      <c r="K33" s="19">
        <v>177037</v>
      </c>
      <c r="L33" s="68">
        <f t="shared" ref="L33:L38" si="5">G33-K33</f>
        <v>177963</v>
      </c>
      <c r="M33" s="68">
        <v>137266</v>
      </c>
      <c r="N33" s="63">
        <f t="shared" ref="N33:N39" si="6">L33/M33</f>
        <v>1.2964827415383271</v>
      </c>
      <c r="O33" s="21">
        <v>1694</v>
      </c>
      <c r="P33" s="22">
        <f t="shared" ref="P33:P38" si="7">L33/O33</f>
        <v>105.05489964580873</v>
      </c>
      <c r="Q33" s="44" t="s">
        <v>2942</v>
      </c>
      <c r="R33" s="17" t="s">
        <v>97</v>
      </c>
      <c r="S33" s="19">
        <v>170677</v>
      </c>
      <c r="T33" s="17" t="s">
        <v>2943</v>
      </c>
      <c r="U33" s="17" t="s">
        <v>30</v>
      </c>
      <c r="V33" s="17">
        <v>44</v>
      </c>
      <c r="W33" s="23" t="s">
        <v>31</v>
      </c>
    </row>
    <row r="34" spans="1:23" x14ac:dyDescent="0.25">
      <c r="A34" s="16" t="s">
        <v>2957</v>
      </c>
      <c r="B34" s="17" t="s">
        <v>2958</v>
      </c>
      <c r="C34" s="18">
        <v>45418</v>
      </c>
      <c r="D34" s="19">
        <v>435000</v>
      </c>
      <c r="E34" s="17" t="s">
        <v>36</v>
      </c>
      <c r="F34" s="17" t="s">
        <v>26</v>
      </c>
      <c r="G34" s="19">
        <v>435000</v>
      </c>
      <c r="H34" s="19">
        <v>386600</v>
      </c>
      <c r="I34" s="20">
        <f t="shared" si="4"/>
        <v>88.8735632183908</v>
      </c>
      <c r="J34" s="19">
        <v>773201</v>
      </c>
      <c r="K34" s="19">
        <v>208593</v>
      </c>
      <c r="L34" s="68">
        <f t="shared" si="5"/>
        <v>226407</v>
      </c>
      <c r="M34" s="68">
        <v>278132</v>
      </c>
      <c r="N34" s="63">
        <f t="shared" si="6"/>
        <v>0.81402715257503633</v>
      </c>
      <c r="O34" s="21">
        <v>1907</v>
      </c>
      <c r="P34" s="22">
        <f t="shared" si="7"/>
        <v>118.72417409543786</v>
      </c>
      <c r="Q34" s="44" t="s">
        <v>2942</v>
      </c>
      <c r="R34" s="17" t="s">
        <v>97</v>
      </c>
      <c r="S34" s="19">
        <v>207080</v>
      </c>
      <c r="T34" s="17" t="s">
        <v>2943</v>
      </c>
      <c r="U34" s="17" t="s">
        <v>30</v>
      </c>
      <c r="V34" s="17">
        <v>69</v>
      </c>
      <c r="W34" s="23" t="s">
        <v>31</v>
      </c>
    </row>
    <row r="35" spans="1:23" x14ac:dyDescent="0.25">
      <c r="A35" s="16" t="s">
        <v>2959</v>
      </c>
      <c r="B35" s="17" t="s">
        <v>2960</v>
      </c>
      <c r="C35" s="18">
        <v>45233</v>
      </c>
      <c r="D35" s="19">
        <v>460000</v>
      </c>
      <c r="E35" s="17" t="s">
        <v>36</v>
      </c>
      <c r="F35" s="17" t="s">
        <v>26</v>
      </c>
      <c r="G35" s="19">
        <v>460000</v>
      </c>
      <c r="H35" s="19">
        <v>240960</v>
      </c>
      <c r="I35" s="20">
        <f t="shared" si="4"/>
        <v>52.382608695652181</v>
      </c>
      <c r="J35" s="19">
        <v>481913</v>
      </c>
      <c r="K35" s="19">
        <v>152684</v>
      </c>
      <c r="L35" s="68">
        <f t="shared" si="5"/>
        <v>307316</v>
      </c>
      <c r="M35" s="68">
        <v>162181</v>
      </c>
      <c r="N35" s="63">
        <f t="shared" si="6"/>
        <v>1.8948952096731431</v>
      </c>
      <c r="O35" s="21">
        <v>1597</v>
      </c>
      <c r="P35" s="22">
        <f t="shared" si="7"/>
        <v>192.43331246086413</v>
      </c>
      <c r="Q35" s="44" t="s">
        <v>2942</v>
      </c>
      <c r="R35" s="17" t="s">
        <v>97</v>
      </c>
      <c r="S35" s="19">
        <v>152684</v>
      </c>
      <c r="T35" s="17" t="s">
        <v>2943</v>
      </c>
      <c r="U35" s="17" t="s">
        <v>30</v>
      </c>
      <c r="V35" s="17">
        <v>49</v>
      </c>
      <c r="W35" s="23" t="s">
        <v>31</v>
      </c>
    </row>
    <row r="36" spans="1:23" x14ac:dyDescent="0.25">
      <c r="A36" s="16" t="s">
        <v>2961</v>
      </c>
      <c r="B36" s="17" t="s">
        <v>2962</v>
      </c>
      <c r="C36" s="18">
        <v>45366</v>
      </c>
      <c r="D36" s="19">
        <v>635000</v>
      </c>
      <c r="E36" s="17" t="s">
        <v>25</v>
      </c>
      <c r="F36" s="17" t="s">
        <v>26</v>
      </c>
      <c r="G36" s="19">
        <v>635000</v>
      </c>
      <c r="H36" s="19">
        <v>299130</v>
      </c>
      <c r="I36" s="20">
        <f t="shared" si="4"/>
        <v>47.107086614173227</v>
      </c>
      <c r="J36" s="19">
        <v>598255</v>
      </c>
      <c r="K36" s="19">
        <v>224386</v>
      </c>
      <c r="L36" s="68">
        <f t="shared" si="5"/>
        <v>410614</v>
      </c>
      <c r="M36" s="68">
        <v>184171</v>
      </c>
      <c r="N36" s="63">
        <f t="shared" si="6"/>
        <v>2.2295258211119013</v>
      </c>
      <c r="O36" s="21">
        <v>1793</v>
      </c>
      <c r="P36" s="22">
        <f t="shared" si="7"/>
        <v>229.0094813162298</v>
      </c>
      <c r="Q36" s="44" t="s">
        <v>2942</v>
      </c>
      <c r="R36" s="17" t="s">
        <v>97</v>
      </c>
      <c r="S36" s="19">
        <v>224386</v>
      </c>
      <c r="T36" s="17" t="s">
        <v>2943</v>
      </c>
      <c r="U36" s="17" t="s">
        <v>30</v>
      </c>
      <c r="V36" s="17">
        <v>52</v>
      </c>
      <c r="W36" s="23" t="s">
        <v>31</v>
      </c>
    </row>
    <row r="37" spans="1:23" x14ac:dyDescent="0.25">
      <c r="A37" s="16" t="s">
        <v>2963</v>
      </c>
      <c r="B37" s="17" t="s">
        <v>2964</v>
      </c>
      <c r="C37" s="18">
        <v>45432</v>
      </c>
      <c r="D37" s="19">
        <v>467000</v>
      </c>
      <c r="E37" s="17" t="s">
        <v>25</v>
      </c>
      <c r="F37" s="17" t="s">
        <v>26</v>
      </c>
      <c r="G37" s="19">
        <v>467000</v>
      </c>
      <c r="H37" s="19">
        <v>310330</v>
      </c>
      <c r="I37" s="20">
        <f t="shared" si="4"/>
        <v>66.451820128479653</v>
      </c>
      <c r="J37" s="19">
        <v>620668</v>
      </c>
      <c r="K37" s="19">
        <v>209083</v>
      </c>
      <c r="L37" s="68">
        <f t="shared" si="5"/>
        <v>257917</v>
      </c>
      <c r="M37" s="68">
        <v>202751</v>
      </c>
      <c r="N37" s="63">
        <f t="shared" si="6"/>
        <v>1.2720874372999393</v>
      </c>
      <c r="O37" s="21">
        <v>2184</v>
      </c>
      <c r="P37" s="22">
        <f t="shared" si="7"/>
        <v>118.09386446886447</v>
      </c>
      <c r="Q37" s="44" t="s">
        <v>2942</v>
      </c>
      <c r="R37" s="17" t="s">
        <v>97</v>
      </c>
      <c r="S37" s="19">
        <v>207677</v>
      </c>
      <c r="T37" s="17" t="s">
        <v>2943</v>
      </c>
      <c r="U37" s="17" t="s">
        <v>30</v>
      </c>
      <c r="V37" s="17">
        <v>50</v>
      </c>
      <c r="W37" s="23" t="s">
        <v>31</v>
      </c>
    </row>
    <row r="38" spans="1:23" x14ac:dyDescent="0.25">
      <c r="A38" s="16" t="s">
        <v>2965</v>
      </c>
      <c r="B38" s="17" t="s">
        <v>2966</v>
      </c>
      <c r="C38" s="18">
        <v>45401</v>
      </c>
      <c r="D38" s="19">
        <v>480000</v>
      </c>
      <c r="E38" s="17" t="s">
        <v>25</v>
      </c>
      <c r="F38" s="17" t="s">
        <v>26</v>
      </c>
      <c r="G38" s="19">
        <v>480000</v>
      </c>
      <c r="H38" s="19">
        <v>294770</v>
      </c>
      <c r="I38" s="20">
        <f t="shared" si="4"/>
        <v>61.41041666666667</v>
      </c>
      <c r="J38" s="19">
        <v>589537</v>
      </c>
      <c r="K38" s="19">
        <v>192958</v>
      </c>
      <c r="L38" s="68">
        <f t="shared" si="5"/>
        <v>287042</v>
      </c>
      <c r="M38" s="68">
        <v>195359</v>
      </c>
      <c r="N38" s="63">
        <f t="shared" si="6"/>
        <v>1.4693052278113627</v>
      </c>
      <c r="O38" s="21">
        <v>1988</v>
      </c>
      <c r="P38" s="22">
        <f t="shared" si="7"/>
        <v>144.38732394366198</v>
      </c>
      <c r="Q38" s="44" t="s">
        <v>2942</v>
      </c>
      <c r="R38" s="17" t="s">
        <v>97</v>
      </c>
      <c r="S38" s="19">
        <v>191564</v>
      </c>
      <c r="T38" s="17" t="s">
        <v>2943</v>
      </c>
      <c r="U38" s="17" t="s">
        <v>30</v>
      </c>
      <c r="V38" s="17">
        <v>51</v>
      </c>
      <c r="W38" s="23" t="s">
        <v>31</v>
      </c>
    </row>
    <row r="39" spans="1:23" ht="15.75" thickBot="1" x14ac:dyDescent="0.3">
      <c r="A39" s="38"/>
      <c r="B39" s="32"/>
      <c r="C39" s="33"/>
      <c r="D39" s="34"/>
      <c r="E39" s="32"/>
      <c r="F39" s="32"/>
      <c r="G39" s="34"/>
      <c r="H39" s="34"/>
      <c r="I39" s="35"/>
      <c r="J39" s="34"/>
      <c r="K39" s="34"/>
      <c r="L39" s="70">
        <f>SUM(L33:L38)</f>
        <v>1667259</v>
      </c>
      <c r="M39" s="70">
        <f>SUM(M33:M38)</f>
        <v>1159860</v>
      </c>
      <c r="N39" s="65">
        <f t="shared" si="6"/>
        <v>1.4374657286224199</v>
      </c>
      <c r="O39" s="36"/>
      <c r="P39" s="37"/>
      <c r="Q39" s="46"/>
      <c r="R39" s="32"/>
      <c r="S39" s="34"/>
      <c r="T39" s="32"/>
      <c r="U39" s="32"/>
      <c r="V39" s="32"/>
      <c r="W39" s="39"/>
    </row>
    <row r="40" spans="1:23" ht="15.75" thickTop="1" x14ac:dyDescent="0.25">
      <c r="A40" s="16"/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23"/>
    </row>
    <row r="41" spans="1:23" x14ac:dyDescent="0.25">
      <c r="A41" s="40" t="s">
        <v>2967</v>
      </c>
      <c r="B41" s="17"/>
      <c r="C41" s="18"/>
      <c r="D41" s="19"/>
      <c r="E41" s="17"/>
      <c r="F41" s="17"/>
      <c r="G41" s="19"/>
      <c r="H41" s="19"/>
      <c r="I41" s="20"/>
      <c r="J41" s="19"/>
      <c r="K41" s="19"/>
      <c r="L41" s="68"/>
      <c r="M41" s="68"/>
      <c r="N41" s="63"/>
      <c r="O41" s="21"/>
      <c r="P41" s="22"/>
      <c r="Q41" s="44"/>
      <c r="R41" s="17"/>
      <c r="S41" s="19"/>
      <c r="T41" s="17"/>
      <c r="U41" s="17"/>
      <c r="V41" s="17"/>
      <c r="W41" s="23"/>
    </row>
    <row r="42" spans="1:23" x14ac:dyDescent="0.25">
      <c r="A42" s="16" t="s">
        <v>2968</v>
      </c>
      <c r="B42" s="17" t="s">
        <v>2969</v>
      </c>
      <c r="C42" s="18">
        <v>45077</v>
      </c>
      <c r="D42" s="19">
        <v>481000</v>
      </c>
      <c r="E42" s="17" t="s">
        <v>36</v>
      </c>
      <c r="F42" s="17" t="s">
        <v>26</v>
      </c>
      <c r="G42" s="19">
        <v>481000</v>
      </c>
      <c r="H42" s="19">
        <v>231200</v>
      </c>
      <c r="I42" s="20">
        <f t="shared" ref="I42:I59" si="8">H42/G42*100</f>
        <v>48.066528066528072</v>
      </c>
      <c r="J42" s="19">
        <v>462390</v>
      </c>
      <c r="K42" s="19">
        <v>188376</v>
      </c>
      <c r="L42" s="68">
        <f t="shared" ref="L42:L59" si="9">G42-K42</f>
        <v>292624</v>
      </c>
      <c r="M42" s="68">
        <v>182676</v>
      </c>
      <c r="N42" s="63">
        <f t="shared" ref="N42:N60" si="10">L42/M42</f>
        <v>1.6018743567846898</v>
      </c>
      <c r="O42" s="21">
        <v>2279</v>
      </c>
      <c r="P42" s="22">
        <f t="shared" ref="P42:P59" si="11">L42/O42</f>
        <v>128.40017551557702</v>
      </c>
      <c r="Q42" s="44" t="s">
        <v>2942</v>
      </c>
      <c r="R42" s="17" t="s">
        <v>85</v>
      </c>
      <c r="S42" s="19">
        <v>186790</v>
      </c>
      <c r="T42" s="17" t="s">
        <v>2943</v>
      </c>
      <c r="U42" s="17" t="s">
        <v>30</v>
      </c>
      <c r="V42" s="17">
        <v>51</v>
      </c>
      <c r="W42" s="23" t="s">
        <v>31</v>
      </c>
    </row>
    <row r="43" spans="1:23" x14ac:dyDescent="0.25">
      <c r="A43" s="16" t="s">
        <v>2970</v>
      </c>
      <c r="B43" s="17" t="s">
        <v>2971</v>
      </c>
      <c r="C43" s="18">
        <v>45428</v>
      </c>
      <c r="D43" s="19">
        <v>530000</v>
      </c>
      <c r="E43" s="17" t="s">
        <v>36</v>
      </c>
      <c r="F43" s="17" t="s">
        <v>26</v>
      </c>
      <c r="G43" s="19">
        <v>530000</v>
      </c>
      <c r="H43" s="19">
        <v>231700</v>
      </c>
      <c r="I43" s="20">
        <f t="shared" si="8"/>
        <v>43.716981132075475</v>
      </c>
      <c r="J43" s="19">
        <v>463390</v>
      </c>
      <c r="K43" s="19">
        <v>188249</v>
      </c>
      <c r="L43" s="68">
        <f t="shared" si="9"/>
        <v>341751</v>
      </c>
      <c r="M43" s="68">
        <v>183427</v>
      </c>
      <c r="N43" s="63">
        <f t="shared" si="10"/>
        <v>1.8631444661909098</v>
      </c>
      <c r="O43" s="21">
        <v>2307</v>
      </c>
      <c r="P43" s="22">
        <f t="shared" si="11"/>
        <v>148.13654096228868</v>
      </c>
      <c r="Q43" s="44" t="s">
        <v>2942</v>
      </c>
      <c r="R43" s="17" t="s">
        <v>85</v>
      </c>
      <c r="S43" s="19">
        <v>186790</v>
      </c>
      <c r="T43" s="17" t="s">
        <v>2943</v>
      </c>
      <c r="U43" s="17" t="s">
        <v>30</v>
      </c>
      <c r="V43" s="17">
        <v>51</v>
      </c>
      <c r="W43" s="23" t="s">
        <v>31</v>
      </c>
    </row>
    <row r="44" spans="1:23" x14ac:dyDescent="0.25">
      <c r="A44" s="16" t="s">
        <v>2972</v>
      </c>
      <c r="B44" s="17" t="s">
        <v>2973</v>
      </c>
      <c r="C44" s="18">
        <v>45534</v>
      </c>
      <c r="D44" s="19">
        <v>579000</v>
      </c>
      <c r="E44" s="17" t="s">
        <v>25</v>
      </c>
      <c r="F44" s="17" t="s">
        <v>26</v>
      </c>
      <c r="G44" s="19">
        <v>579000</v>
      </c>
      <c r="H44" s="19">
        <v>253400</v>
      </c>
      <c r="I44" s="20">
        <f t="shared" si="8"/>
        <v>43.76511226252159</v>
      </c>
      <c r="J44" s="19">
        <v>506798</v>
      </c>
      <c r="K44" s="19">
        <v>189516</v>
      </c>
      <c r="L44" s="68">
        <f t="shared" si="9"/>
        <v>389484</v>
      </c>
      <c r="M44" s="68">
        <v>211521</v>
      </c>
      <c r="N44" s="63">
        <f t="shared" si="10"/>
        <v>1.8413490859063639</v>
      </c>
      <c r="O44" s="21">
        <v>2568</v>
      </c>
      <c r="P44" s="22">
        <f t="shared" si="11"/>
        <v>151.66822429906543</v>
      </c>
      <c r="Q44" s="44" t="s">
        <v>2942</v>
      </c>
      <c r="R44" s="17" t="s">
        <v>85</v>
      </c>
      <c r="S44" s="19">
        <v>186790</v>
      </c>
      <c r="T44" s="17" t="s">
        <v>2943</v>
      </c>
      <c r="U44" s="17" t="s">
        <v>30</v>
      </c>
      <c r="V44" s="17">
        <v>54</v>
      </c>
      <c r="W44" s="23" t="s">
        <v>31</v>
      </c>
    </row>
    <row r="45" spans="1:23" x14ac:dyDescent="0.25">
      <c r="A45" s="16" t="s">
        <v>2974</v>
      </c>
      <c r="B45" s="17" t="s">
        <v>2975</v>
      </c>
      <c r="C45" s="18">
        <v>45050</v>
      </c>
      <c r="D45" s="19">
        <v>560000</v>
      </c>
      <c r="E45" s="17" t="s">
        <v>36</v>
      </c>
      <c r="F45" s="17" t="s">
        <v>26</v>
      </c>
      <c r="G45" s="19">
        <v>560000</v>
      </c>
      <c r="H45" s="19">
        <v>259230</v>
      </c>
      <c r="I45" s="20">
        <f t="shared" si="8"/>
        <v>46.291071428571428</v>
      </c>
      <c r="J45" s="19">
        <v>518457</v>
      </c>
      <c r="K45" s="19">
        <v>210009</v>
      </c>
      <c r="L45" s="68">
        <f t="shared" si="9"/>
        <v>349991</v>
      </c>
      <c r="M45" s="68">
        <v>205632</v>
      </c>
      <c r="N45" s="63">
        <f t="shared" si="10"/>
        <v>1.7020259492685963</v>
      </c>
      <c r="O45" s="21">
        <v>2363</v>
      </c>
      <c r="P45" s="22">
        <f t="shared" si="11"/>
        <v>148.11299195937369</v>
      </c>
      <c r="Q45" s="44" t="s">
        <v>2942</v>
      </c>
      <c r="R45" s="17" t="s">
        <v>85</v>
      </c>
      <c r="S45" s="19">
        <v>205886</v>
      </c>
      <c r="T45" s="17" t="s">
        <v>2943</v>
      </c>
      <c r="U45" s="17" t="s">
        <v>30</v>
      </c>
      <c r="V45" s="17">
        <v>52</v>
      </c>
      <c r="W45" s="23" t="s">
        <v>31</v>
      </c>
    </row>
    <row r="46" spans="1:23" x14ac:dyDescent="0.25">
      <c r="A46" s="16" t="s">
        <v>2976</v>
      </c>
      <c r="B46" s="17" t="s">
        <v>2977</v>
      </c>
      <c r="C46" s="18">
        <v>45526</v>
      </c>
      <c r="D46" s="19">
        <v>435000</v>
      </c>
      <c r="E46" s="17" t="s">
        <v>25</v>
      </c>
      <c r="F46" s="17" t="s">
        <v>26</v>
      </c>
      <c r="G46" s="19">
        <v>435000</v>
      </c>
      <c r="H46" s="19">
        <v>192140</v>
      </c>
      <c r="I46" s="20">
        <f t="shared" si="8"/>
        <v>44.170114942528741</v>
      </c>
      <c r="J46" s="19">
        <v>384271</v>
      </c>
      <c r="K46" s="19">
        <v>165382</v>
      </c>
      <c r="L46" s="68">
        <f t="shared" si="9"/>
        <v>269618</v>
      </c>
      <c r="M46" s="68">
        <v>145926</v>
      </c>
      <c r="N46" s="63">
        <f t="shared" si="10"/>
        <v>1.847635102723298</v>
      </c>
      <c r="O46" s="21">
        <v>1998</v>
      </c>
      <c r="P46" s="22">
        <f t="shared" si="11"/>
        <v>134.94394394394394</v>
      </c>
      <c r="Q46" s="44" t="s">
        <v>2942</v>
      </c>
      <c r="R46" s="17" t="s">
        <v>85</v>
      </c>
      <c r="S46" s="19">
        <v>161815</v>
      </c>
      <c r="T46" s="17" t="s">
        <v>2943</v>
      </c>
      <c r="U46" s="17" t="s">
        <v>30</v>
      </c>
      <c r="V46" s="17">
        <v>47</v>
      </c>
      <c r="W46" s="23" t="s">
        <v>31</v>
      </c>
    </row>
    <row r="47" spans="1:23" x14ac:dyDescent="0.25">
      <c r="A47" s="16" t="s">
        <v>2978</v>
      </c>
      <c r="B47" s="17" t="s">
        <v>2979</v>
      </c>
      <c r="C47" s="18">
        <v>45715</v>
      </c>
      <c r="D47" s="19">
        <v>375500</v>
      </c>
      <c r="E47" s="17" t="s">
        <v>36</v>
      </c>
      <c r="F47" s="17" t="s">
        <v>26</v>
      </c>
      <c r="G47" s="19">
        <v>375500</v>
      </c>
      <c r="H47" s="19">
        <v>221210</v>
      </c>
      <c r="I47" s="20">
        <f t="shared" si="8"/>
        <v>58.910785619174433</v>
      </c>
      <c r="J47" s="19">
        <v>442427</v>
      </c>
      <c r="K47" s="19">
        <v>188717</v>
      </c>
      <c r="L47" s="68">
        <f t="shared" si="9"/>
        <v>186783</v>
      </c>
      <c r="M47" s="68">
        <v>169140</v>
      </c>
      <c r="N47" s="63">
        <f t="shared" si="10"/>
        <v>1.1043100390209295</v>
      </c>
      <c r="O47" s="21">
        <v>2025</v>
      </c>
      <c r="P47" s="22">
        <f t="shared" si="11"/>
        <v>92.238518518518518</v>
      </c>
      <c r="Q47" s="44" t="s">
        <v>2942</v>
      </c>
      <c r="R47" s="17" t="s">
        <v>85</v>
      </c>
      <c r="S47" s="19">
        <v>187983</v>
      </c>
      <c r="T47" s="17" t="s">
        <v>2943</v>
      </c>
      <c r="U47" s="17" t="s">
        <v>30</v>
      </c>
      <c r="V47" s="17">
        <v>53</v>
      </c>
      <c r="W47" s="23" t="s">
        <v>31</v>
      </c>
    </row>
    <row r="48" spans="1:23" x14ac:dyDescent="0.25">
      <c r="A48" s="16" t="s">
        <v>2980</v>
      </c>
      <c r="B48" s="17" t="s">
        <v>2981</v>
      </c>
      <c r="C48" s="18">
        <v>45104</v>
      </c>
      <c r="D48" s="19">
        <v>498000</v>
      </c>
      <c r="E48" s="17" t="s">
        <v>36</v>
      </c>
      <c r="F48" s="17" t="s">
        <v>26</v>
      </c>
      <c r="G48" s="19">
        <v>498000</v>
      </c>
      <c r="H48" s="19">
        <v>245100</v>
      </c>
      <c r="I48" s="20">
        <f t="shared" si="8"/>
        <v>49.216867469879517</v>
      </c>
      <c r="J48" s="19">
        <v>490198</v>
      </c>
      <c r="K48" s="19">
        <v>191690</v>
      </c>
      <c r="L48" s="68">
        <f t="shared" si="9"/>
        <v>306310</v>
      </c>
      <c r="M48" s="68">
        <v>199005</v>
      </c>
      <c r="N48" s="63">
        <f t="shared" si="10"/>
        <v>1.5392075575990554</v>
      </c>
      <c r="O48" s="21">
        <v>2458</v>
      </c>
      <c r="P48" s="22">
        <f t="shared" si="11"/>
        <v>124.61757526444264</v>
      </c>
      <c r="Q48" s="44" t="s">
        <v>2942</v>
      </c>
      <c r="R48" s="17" t="s">
        <v>85</v>
      </c>
      <c r="S48" s="19">
        <v>188580</v>
      </c>
      <c r="T48" s="17" t="s">
        <v>2943</v>
      </c>
      <c r="U48" s="17" t="s">
        <v>30</v>
      </c>
      <c r="V48" s="17">
        <v>52</v>
      </c>
      <c r="W48" s="23" t="s">
        <v>31</v>
      </c>
    </row>
    <row r="49" spans="1:23" x14ac:dyDescent="0.25">
      <c r="A49" s="16" t="s">
        <v>2982</v>
      </c>
      <c r="B49" s="17" t="s">
        <v>2983</v>
      </c>
      <c r="C49" s="18">
        <v>45177</v>
      </c>
      <c r="D49" s="19">
        <v>506400</v>
      </c>
      <c r="E49" s="17" t="s">
        <v>25</v>
      </c>
      <c r="F49" s="17" t="s">
        <v>26</v>
      </c>
      <c r="G49" s="19">
        <v>506400</v>
      </c>
      <c r="H49" s="19">
        <v>259230</v>
      </c>
      <c r="I49" s="20">
        <f t="shared" si="8"/>
        <v>51.190758293838869</v>
      </c>
      <c r="J49" s="19">
        <v>518457</v>
      </c>
      <c r="K49" s="19">
        <v>183324</v>
      </c>
      <c r="L49" s="68">
        <f t="shared" si="9"/>
        <v>323076</v>
      </c>
      <c r="M49" s="68">
        <v>223422</v>
      </c>
      <c r="N49" s="63">
        <f t="shared" si="10"/>
        <v>1.4460348578027231</v>
      </c>
      <c r="O49" s="21">
        <v>2768</v>
      </c>
      <c r="P49" s="22">
        <f t="shared" si="11"/>
        <v>116.71820809248555</v>
      </c>
      <c r="Q49" s="44" t="s">
        <v>2942</v>
      </c>
      <c r="R49" s="17" t="s">
        <v>85</v>
      </c>
      <c r="S49" s="19">
        <v>181419</v>
      </c>
      <c r="T49" s="17" t="s">
        <v>2943</v>
      </c>
      <c r="U49" s="17" t="s">
        <v>30</v>
      </c>
      <c r="V49" s="17">
        <v>51</v>
      </c>
      <c r="W49" s="23" t="s">
        <v>31</v>
      </c>
    </row>
    <row r="50" spans="1:23" x14ac:dyDescent="0.25">
      <c r="A50" s="16" t="s">
        <v>2984</v>
      </c>
      <c r="B50" s="17" t="s">
        <v>2985</v>
      </c>
      <c r="C50" s="18">
        <v>45736</v>
      </c>
      <c r="D50" s="19">
        <v>450000</v>
      </c>
      <c r="E50" s="17" t="s">
        <v>36</v>
      </c>
      <c r="F50" s="17" t="s">
        <v>26</v>
      </c>
      <c r="G50" s="19">
        <v>450000</v>
      </c>
      <c r="H50" s="19">
        <v>231950</v>
      </c>
      <c r="I50" s="20">
        <f t="shared" si="8"/>
        <v>51.544444444444451</v>
      </c>
      <c r="J50" s="19">
        <v>463901</v>
      </c>
      <c r="K50" s="19">
        <v>196743</v>
      </c>
      <c r="L50" s="68">
        <f t="shared" si="9"/>
        <v>253257</v>
      </c>
      <c r="M50" s="68">
        <v>178105</v>
      </c>
      <c r="N50" s="63">
        <f t="shared" si="10"/>
        <v>1.4219533421296426</v>
      </c>
      <c r="O50" s="21">
        <v>1988</v>
      </c>
      <c r="P50" s="22">
        <f t="shared" si="11"/>
        <v>127.39285714285714</v>
      </c>
      <c r="Q50" s="44" t="s">
        <v>2942</v>
      </c>
      <c r="R50" s="17" t="s">
        <v>85</v>
      </c>
      <c r="S50" s="19">
        <v>190967</v>
      </c>
      <c r="T50" s="17" t="s">
        <v>2943</v>
      </c>
      <c r="U50" s="17" t="s">
        <v>30</v>
      </c>
      <c r="V50" s="17">
        <v>56</v>
      </c>
      <c r="W50" s="23" t="s">
        <v>31</v>
      </c>
    </row>
    <row r="51" spans="1:23" x14ac:dyDescent="0.25">
      <c r="A51" s="16" t="s">
        <v>2986</v>
      </c>
      <c r="B51" s="17" t="s">
        <v>2987</v>
      </c>
      <c r="C51" s="18">
        <v>45523</v>
      </c>
      <c r="D51" s="19">
        <v>467500</v>
      </c>
      <c r="E51" s="17" t="s">
        <v>1647</v>
      </c>
      <c r="F51" s="17" t="s">
        <v>26</v>
      </c>
      <c r="G51" s="19">
        <v>467500</v>
      </c>
      <c r="H51" s="19">
        <v>264770</v>
      </c>
      <c r="I51" s="20">
        <f t="shared" si="8"/>
        <v>56.635294117647064</v>
      </c>
      <c r="J51" s="19">
        <v>529549</v>
      </c>
      <c r="K51" s="19">
        <v>192757</v>
      </c>
      <c r="L51" s="68">
        <f t="shared" si="9"/>
        <v>274743</v>
      </c>
      <c r="M51" s="68">
        <v>224528</v>
      </c>
      <c r="N51" s="63">
        <f t="shared" si="10"/>
        <v>1.2236469393572293</v>
      </c>
      <c r="O51" s="21">
        <v>2869</v>
      </c>
      <c r="P51" s="22">
        <f t="shared" si="11"/>
        <v>95.762635064482396</v>
      </c>
      <c r="Q51" s="44" t="s">
        <v>2942</v>
      </c>
      <c r="R51" s="17" t="s">
        <v>85</v>
      </c>
      <c r="S51" s="19">
        <v>192757</v>
      </c>
      <c r="T51" s="17" t="s">
        <v>2943</v>
      </c>
      <c r="U51" s="17" t="s">
        <v>30</v>
      </c>
      <c r="V51" s="17">
        <v>53</v>
      </c>
      <c r="W51" s="23" t="s">
        <v>31</v>
      </c>
    </row>
    <row r="52" spans="1:23" x14ac:dyDescent="0.25">
      <c r="A52" s="16" t="s">
        <v>2988</v>
      </c>
      <c r="B52" s="17" t="s">
        <v>2989</v>
      </c>
      <c r="C52" s="18">
        <v>45639</v>
      </c>
      <c r="D52" s="19">
        <v>498000</v>
      </c>
      <c r="E52" s="17" t="s">
        <v>25</v>
      </c>
      <c r="F52" s="17" t="s">
        <v>26</v>
      </c>
      <c r="G52" s="19">
        <v>498000</v>
      </c>
      <c r="H52" s="19">
        <v>262710</v>
      </c>
      <c r="I52" s="20">
        <f t="shared" si="8"/>
        <v>52.753012048192772</v>
      </c>
      <c r="J52" s="19">
        <v>525426</v>
      </c>
      <c r="K52" s="19">
        <v>195496</v>
      </c>
      <c r="L52" s="68">
        <f t="shared" si="9"/>
        <v>302504</v>
      </c>
      <c r="M52" s="68">
        <v>219953</v>
      </c>
      <c r="N52" s="63">
        <f t="shared" si="10"/>
        <v>1.3753119984724009</v>
      </c>
      <c r="O52" s="21">
        <v>2833</v>
      </c>
      <c r="P52" s="22">
        <f t="shared" si="11"/>
        <v>106.77867984468762</v>
      </c>
      <c r="Q52" s="44" t="s">
        <v>2942</v>
      </c>
      <c r="R52" s="17" t="s">
        <v>85</v>
      </c>
      <c r="S52" s="19">
        <v>194548</v>
      </c>
      <c r="T52" s="17" t="s">
        <v>2943</v>
      </c>
      <c r="U52" s="17" t="s">
        <v>30</v>
      </c>
      <c r="V52" s="17">
        <v>53</v>
      </c>
      <c r="W52" s="23" t="s">
        <v>31</v>
      </c>
    </row>
    <row r="53" spans="1:23" x14ac:dyDescent="0.25">
      <c r="A53" s="16" t="s">
        <v>2990</v>
      </c>
      <c r="B53" s="17" t="s">
        <v>2991</v>
      </c>
      <c r="C53" s="18">
        <v>45190</v>
      </c>
      <c r="D53" s="19">
        <v>435000</v>
      </c>
      <c r="E53" s="17" t="s">
        <v>25</v>
      </c>
      <c r="F53" s="17" t="s">
        <v>26</v>
      </c>
      <c r="G53" s="19">
        <v>435000</v>
      </c>
      <c r="H53" s="19">
        <v>252070</v>
      </c>
      <c r="I53" s="20">
        <f t="shared" si="8"/>
        <v>57.947126436781602</v>
      </c>
      <c r="J53" s="19">
        <v>504138</v>
      </c>
      <c r="K53" s="19">
        <v>196375</v>
      </c>
      <c r="L53" s="68">
        <f t="shared" si="9"/>
        <v>238625</v>
      </c>
      <c r="M53" s="68">
        <v>205175</v>
      </c>
      <c r="N53" s="63">
        <f t="shared" si="10"/>
        <v>1.163031558425734</v>
      </c>
      <c r="O53" s="21">
        <v>2516</v>
      </c>
      <c r="P53" s="22">
        <f t="shared" si="11"/>
        <v>94.843004769475357</v>
      </c>
      <c r="Q53" s="44" t="s">
        <v>2942</v>
      </c>
      <c r="R53" s="17" t="s">
        <v>85</v>
      </c>
      <c r="S53" s="19">
        <v>195144</v>
      </c>
      <c r="T53" s="17" t="s">
        <v>2943</v>
      </c>
      <c r="U53" s="17" t="s">
        <v>30</v>
      </c>
      <c r="V53" s="17">
        <v>53</v>
      </c>
      <c r="W53" s="23" t="s">
        <v>31</v>
      </c>
    </row>
    <row r="54" spans="1:23" x14ac:dyDescent="0.25">
      <c r="A54" s="16" t="s">
        <v>2992</v>
      </c>
      <c r="B54" s="17" t="s">
        <v>2993</v>
      </c>
      <c r="C54" s="18">
        <v>45404</v>
      </c>
      <c r="D54" s="19">
        <v>460000</v>
      </c>
      <c r="E54" s="17" t="s">
        <v>25</v>
      </c>
      <c r="F54" s="17" t="s">
        <v>26</v>
      </c>
      <c r="G54" s="19">
        <v>460000</v>
      </c>
      <c r="H54" s="19">
        <v>230270</v>
      </c>
      <c r="I54" s="20">
        <f t="shared" si="8"/>
        <v>50.05869565217391</v>
      </c>
      <c r="J54" s="19">
        <v>460535</v>
      </c>
      <c r="K54" s="19">
        <v>202682</v>
      </c>
      <c r="L54" s="68">
        <f t="shared" si="9"/>
        <v>257318</v>
      </c>
      <c r="M54" s="68">
        <v>171902</v>
      </c>
      <c r="N54" s="63">
        <f t="shared" si="10"/>
        <v>1.4968877616316274</v>
      </c>
      <c r="O54" s="21">
        <v>1988</v>
      </c>
      <c r="P54" s="22">
        <f t="shared" si="11"/>
        <v>129.43561368209257</v>
      </c>
      <c r="Q54" s="44" t="s">
        <v>2942</v>
      </c>
      <c r="R54" s="17" t="s">
        <v>85</v>
      </c>
      <c r="S54" s="19">
        <v>202306</v>
      </c>
      <c r="T54" s="17" t="s">
        <v>2943</v>
      </c>
      <c r="U54" s="17" t="s">
        <v>30</v>
      </c>
      <c r="V54" s="17">
        <v>53</v>
      </c>
      <c r="W54" s="23" t="s">
        <v>31</v>
      </c>
    </row>
    <row r="55" spans="1:23" x14ac:dyDescent="0.25">
      <c r="A55" s="16" t="s">
        <v>2994</v>
      </c>
      <c r="B55" s="17" t="s">
        <v>2995</v>
      </c>
      <c r="C55" s="18">
        <v>45321</v>
      </c>
      <c r="D55" s="19">
        <v>750000</v>
      </c>
      <c r="E55" s="17" t="s">
        <v>36</v>
      </c>
      <c r="F55" s="17" t="s">
        <v>26</v>
      </c>
      <c r="G55" s="19">
        <v>750000</v>
      </c>
      <c r="H55" s="19">
        <v>317780</v>
      </c>
      <c r="I55" s="20">
        <f t="shared" si="8"/>
        <v>42.370666666666665</v>
      </c>
      <c r="J55" s="19">
        <v>635568</v>
      </c>
      <c r="K55" s="19">
        <v>204778</v>
      </c>
      <c r="L55" s="68">
        <f t="shared" si="9"/>
        <v>545222</v>
      </c>
      <c r="M55" s="68">
        <v>287193</v>
      </c>
      <c r="N55" s="63">
        <f t="shared" si="10"/>
        <v>1.8984515639308757</v>
      </c>
      <c r="O55" s="21">
        <v>2724</v>
      </c>
      <c r="P55" s="22">
        <f t="shared" si="11"/>
        <v>200.15491923641704</v>
      </c>
      <c r="Q55" s="44" t="s">
        <v>2942</v>
      </c>
      <c r="R55" s="17" t="s">
        <v>85</v>
      </c>
      <c r="S55" s="19">
        <v>202902</v>
      </c>
      <c r="T55" s="17" t="s">
        <v>2943</v>
      </c>
      <c r="U55" s="17" t="s">
        <v>30</v>
      </c>
      <c r="V55" s="17">
        <v>69</v>
      </c>
      <c r="W55" s="23" t="s">
        <v>31</v>
      </c>
    </row>
    <row r="56" spans="1:23" x14ac:dyDescent="0.25">
      <c r="A56" s="16" t="s">
        <v>2996</v>
      </c>
      <c r="B56" s="17" t="s">
        <v>2997</v>
      </c>
      <c r="C56" s="18">
        <v>45169</v>
      </c>
      <c r="D56" s="19">
        <v>535000</v>
      </c>
      <c r="E56" s="17" t="s">
        <v>25</v>
      </c>
      <c r="F56" s="17" t="s">
        <v>26</v>
      </c>
      <c r="G56" s="19">
        <v>535000</v>
      </c>
      <c r="H56" s="19">
        <v>284230</v>
      </c>
      <c r="I56" s="20">
        <f t="shared" si="8"/>
        <v>53.12710280373831</v>
      </c>
      <c r="J56" s="19">
        <v>568466</v>
      </c>
      <c r="K56" s="19">
        <v>204033</v>
      </c>
      <c r="L56" s="68">
        <f t="shared" si="9"/>
        <v>330967</v>
      </c>
      <c r="M56" s="68">
        <v>242955</v>
      </c>
      <c r="N56" s="63">
        <f t="shared" si="10"/>
        <v>1.36225638492725</v>
      </c>
      <c r="O56" s="21">
        <v>2437</v>
      </c>
      <c r="P56" s="22">
        <f t="shared" si="11"/>
        <v>135.80919162905212</v>
      </c>
      <c r="Q56" s="44" t="s">
        <v>2942</v>
      </c>
      <c r="R56" s="17" t="s">
        <v>85</v>
      </c>
      <c r="S56" s="19">
        <v>198725</v>
      </c>
      <c r="T56" s="17" t="s">
        <v>2943</v>
      </c>
      <c r="U56" s="17" t="s">
        <v>30</v>
      </c>
      <c r="V56" s="17">
        <v>55</v>
      </c>
      <c r="W56" s="23" t="s">
        <v>31</v>
      </c>
    </row>
    <row r="57" spans="1:23" x14ac:dyDescent="0.25">
      <c r="A57" s="16" t="s">
        <v>2998</v>
      </c>
      <c r="B57" s="17" t="s">
        <v>2999</v>
      </c>
      <c r="C57" s="18">
        <v>45464</v>
      </c>
      <c r="D57" s="19">
        <v>325000</v>
      </c>
      <c r="E57" s="17" t="s">
        <v>36</v>
      </c>
      <c r="F57" s="17" t="s">
        <v>26</v>
      </c>
      <c r="G57" s="19">
        <v>325000</v>
      </c>
      <c r="H57" s="19">
        <v>230110</v>
      </c>
      <c r="I57" s="20">
        <f t="shared" si="8"/>
        <v>70.803076923076929</v>
      </c>
      <c r="J57" s="19">
        <v>460226</v>
      </c>
      <c r="K57" s="19">
        <v>207918</v>
      </c>
      <c r="L57" s="68">
        <f t="shared" si="9"/>
        <v>117082</v>
      </c>
      <c r="M57" s="68">
        <v>168205</v>
      </c>
      <c r="N57" s="63">
        <f t="shared" si="10"/>
        <v>0.69606729883178264</v>
      </c>
      <c r="O57" s="21">
        <v>1793</v>
      </c>
      <c r="P57" s="22">
        <f t="shared" si="11"/>
        <v>65.299498047964306</v>
      </c>
      <c r="Q57" s="44" t="s">
        <v>2942</v>
      </c>
      <c r="R57" s="17" t="s">
        <v>85</v>
      </c>
      <c r="S57" s="19">
        <v>207677</v>
      </c>
      <c r="T57" s="17" t="s">
        <v>2943</v>
      </c>
      <c r="U57" s="17" t="s">
        <v>30</v>
      </c>
      <c r="V57" s="17">
        <v>53</v>
      </c>
      <c r="W57" s="23" t="s">
        <v>31</v>
      </c>
    </row>
    <row r="58" spans="1:23" x14ac:dyDescent="0.25">
      <c r="A58" s="16" t="s">
        <v>3000</v>
      </c>
      <c r="B58" s="17" t="s">
        <v>3001</v>
      </c>
      <c r="C58" s="18">
        <v>45274</v>
      </c>
      <c r="D58" s="19">
        <v>500000</v>
      </c>
      <c r="E58" s="17" t="s">
        <v>25</v>
      </c>
      <c r="F58" s="17" t="s">
        <v>26</v>
      </c>
      <c r="G58" s="19">
        <v>500000</v>
      </c>
      <c r="H58" s="19">
        <v>268110</v>
      </c>
      <c r="I58" s="20">
        <f t="shared" si="8"/>
        <v>53.622</v>
      </c>
      <c r="J58" s="19">
        <v>536210</v>
      </c>
      <c r="K58" s="19">
        <v>192936</v>
      </c>
      <c r="L58" s="68">
        <f t="shared" si="9"/>
        <v>307064</v>
      </c>
      <c r="M58" s="68">
        <v>228849</v>
      </c>
      <c r="N58" s="63">
        <f t="shared" si="10"/>
        <v>1.3417755812784848</v>
      </c>
      <c r="O58" s="21">
        <v>2992</v>
      </c>
      <c r="P58" s="22">
        <f t="shared" si="11"/>
        <v>102.6283422459893</v>
      </c>
      <c r="Q58" s="44" t="s">
        <v>2942</v>
      </c>
      <c r="R58" s="17" t="s">
        <v>85</v>
      </c>
      <c r="S58" s="19">
        <v>188580</v>
      </c>
      <c r="T58" s="17" t="s">
        <v>2943</v>
      </c>
      <c r="U58" s="17" t="s">
        <v>30</v>
      </c>
      <c r="V58" s="17">
        <v>53</v>
      </c>
      <c r="W58" s="23" t="s">
        <v>31</v>
      </c>
    </row>
    <row r="59" spans="1:23" x14ac:dyDescent="0.25">
      <c r="A59" s="16" t="s">
        <v>3002</v>
      </c>
      <c r="B59" s="17" t="s">
        <v>3003</v>
      </c>
      <c r="C59" s="18">
        <v>45547</v>
      </c>
      <c r="D59" s="19">
        <v>550000</v>
      </c>
      <c r="E59" s="17" t="s">
        <v>36</v>
      </c>
      <c r="F59" s="17" t="s">
        <v>26</v>
      </c>
      <c r="G59" s="19">
        <v>550000</v>
      </c>
      <c r="H59" s="19">
        <v>262080</v>
      </c>
      <c r="I59" s="20">
        <f t="shared" si="8"/>
        <v>47.650909090909089</v>
      </c>
      <c r="J59" s="19">
        <v>524151</v>
      </c>
      <c r="K59" s="19">
        <v>189318</v>
      </c>
      <c r="L59" s="68">
        <f t="shared" si="9"/>
        <v>360682</v>
      </c>
      <c r="M59" s="68">
        <v>223222</v>
      </c>
      <c r="N59" s="63">
        <f t="shared" si="10"/>
        <v>1.6157995179686591</v>
      </c>
      <c r="O59" s="21">
        <v>2645</v>
      </c>
      <c r="P59" s="22">
        <f t="shared" si="11"/>
        <v>136.36370510396975</v>
      </c>
      <c r="Q59" s="44" t="s">
        <v>2942</v>
      </c>
      <c r="R59" s="17" t="s">
        <v>85</v>
      </c>
      <c r="S59" s="19">
        <v>188580</v>
      </c>
      <c r="T59" s="17" t="s">
        <v>2943</v>
      </c>
      <c r="U59" s="17" t="s">
        <v>30</v>
      </c>
      <c r="V59" s="17">
        <v>53</v>
      </c>
      <c r="W59" s="23" t="s">
        <v>31</v>
      </c>
    </row>
    <row r="60" spans="1:23" ht="15.75" thickBot="1" x14ac:dyDescent="0.3">
      <c r="A60" s="24"/>
      <c r="B60" s="25"/>
      <c r="C60" s="26"/>
      <c r="D60" s="27"/>
      <c r="E60" s="25"/>
      <c r="F60" s="25"/>
      <c r="G60" s="27"/>
      <c r="H60" s="27"/>
      <c r="I60" s="28"/>
      <c r="J60" s="27"/>
      <c r="K60" s="27"/>
      <c r="L60" s="69">
        <f>SUM(L42:L59)</f>
        <v>5447101</v>
      </c>
      <c r="M60" s="69">
        <f>SUM(M42:M59)</f>
        <v>3670836</v>
      </c>
      <c r="N60" s="64">
        <f t="shared" si="10"/>
        <v>1.4838856870750967</v>
      </c>
      <c r="O60" s="29"/>
      <c r="P60" s="30"/>
      <c r="Q60" s="45"/>
      <c r="R60" s="25"/>
      <c r="S60" s="27"/>
      <c r="T60" s="25"/>
      <c r="U60" s="25"/>
      <c r="V60" s="25"/>
      <c r="W60" s="31"/>
    </row>
    <row r="61" spans="1:23" x14ac:dyDescent="0.25">
      <c r="A61" s="17"/>
      <c r="B61" s="17"/>
      <c r="C61" s="18"/>
      <c r="D61" s="19"/>
      <c r="E61" s="17"/>
      <c r="F61" s="17"/>
      <c r="G61" s="19"/>
      <c r="H61" s="19"/>
      <c r="I61" s="20"/>
      <c r="J61" s="19"/>
      <c r="K61" s="19"/>
      <c r="L61" s="68"/>
      <c r="M61" s="68"/>
      <c r="N61" s="63"/>
      <c r="O61" s="21"/>
      <c r="P61" s="22"/>
      <c r="Q61" s="44"/>
      <c r="R61" s="17"/>
      <c r="S61" s="19"/>
      <c r="T61" s="17"/>
      <c r="U61" s="17"/>
      <c r="V61" s="17"/>
      <c r="W61" s="17"/>
    </row>
    <row r="62" spans="1:23" ht="15.75" thickBot="1" x14ac:dyDescent="0.3">
      <c r="A62" s="17" t="s">
        <v>3004</v>
      </c>
      <c r="B62" s="17"/>
      <c r="C62" s="18"/>
      <c r="D62" s="19"/>
      <c r="E62" s="17"/>
      <c r="F62" s="17"/>
      <c r="G62" s="19"/>
      <c r="H62" s="19"/>
      <c r="I62" s="20"/>
      <c r="J62" s="19"/>
      <c r="K62" s="19"/>
      <c r="L62" s="68"/>
      <c r="M62" s="68"/>
      <c r="N62" s="63"/>
      <c r="O62" s="21"/>
      <c r="P62" s="22"/>
      <c r="Q62" s="44"/>
      <c r="R62" s="17"/>
      <c r="S62" s="19"/>
      <c r="T62" s="17"/>
      <c r="U62" s="17"/>
      <c r="V62" s="17"/>
      <c r="W62" s="17"/>
    </row>
    <row r="63" spans="1:23" x14ac:dyDescent="0.25">
      <c r="A63" s="8" t="s">
        <v>3005</v>
      </c>
      <c r="B63" s="9" t="s">
        <v>3006</v>
      </c>
      <c r="C63" s="10">
        <v>45114</v>
      </c>
      <c r="D63" s="11">
        <v>552000</v>
      </c>
      <c r="E63" s="9" t="s">
        <v>25</v>
      </c>
      <c r="F63" s="9" t="s">
        <v>26</v>
      </c>
      <c r="G63" s="11">
        <v>552000</v>
      </c>
      <c r="H63" s="11">
        <v>304200</v>
      </c>
      <c r="I63" s="12">
        <f>H63/G63*100</f>
        <v>55.108695652173914</v>
      </c>
      <c r="J63" s="11">
        <v>608393</v>
      </c>
      <c r="K63" s="11">
        <v>143792</v>
      </c>
      <c r="L63" s="67">
        <f>G63-K63</f>
        <v>408208</v>
      </c>
      <c r="M63" s="67">
        <v>346717</v>
      </c>
      <c r="N63" s="62">
        <f>L63/M63</f>
        <v>1.1773521344497098</v>
      </c>
      <c r="O63" s="13">
        <v>2835</v>
      </c>
      <c r="P63" s="14">
        <f>L63/O63</f>
        <v>143.98871252204586</v>
      </c>
      <c r="Q63" s="43" t="s">
        <v>3007</v>
      </c>
      <c r="R63" s="9" t="s">
        <v>28</v>
      </c>
      <c r="S63" s="11">
        <v>143792</v>
      </c>
      <c r="T63" s="9" t="s">
        <v>3008</v>
      </c>
      <c r="U63" s="9" t="s">
        <v>30</v>
      </c>
      <c r="V63" s="9">
        <v>59</v>
      </c>
      <c r="W63" s="15" t="s">
        <v>31</v>
      </c>
    </row>
    <row r="64" spans="1:23" ht="15.75" thickBot="1" x14ac:dyDescent="0.3">
      <c r="A64" s="38"/>
      <c r="B64" s="32"/>
      <c r="C64" s="33"/>
      <c r="D64" s="34"/>
      <c r="E64" s="32"/>
      <c r="F64" s="32"/>
      <c r="G64" s="34"/>
      <c r="H64" s="34"/>
      <c r="I64" s="35"/>
      <c r="J64" s="34"/>
      <c r="K64" s="34"/>
      <c r="L64" s="70">
        <f>SUM(L63)</f>
        <v>408208</v>
      </c>
      <c r="M64" s="70">
        <f>SUM(M63)</f>
        <v>346717</v>
      </c>
      <c r="N64" s="65">
        <f>L64/M64</f>
        <v>1.1773521344497098</v>
      </c>
      <c r="O64" s="36"/>
      <c r="P64" s="37"/>
      <c r="Q64" s="46"/>
      <c r="R64" s="32"/>
      <c r="S64" s="34"/>
      <c r="T64" s="32"/>
      <c r="U64" s="32"/>
      <c r="V64" s="32"/>
      <c r="W64" s="39"/>
    </row>
    <row r="65" spans="1:23" ht="15.75" thickTop="1" x14ac:dyDescent="0.25">
      <c r="A65" s="16"/>
      <c r="B65" s="17"/>
      <c r="C65" s="18"/>
      <c r="D65" s="19"/>
      <c r="E65" s="17"/>
      <c r="F65" s="17"/>
      <c r="G65" s="19"/>
      <c r="H65" s="19"/>
      <c r="I65" s="20"/>
      <c r="J65" s="19"/>
      <c r="K65" s="19"/>
      <c r="L65" s="68"/>
      <c r="M65" s="68"/>
      <c r="N65" s="63"/>
      <c r="O65" s="21"/>
      <c r="P65" s="22"/>
      <c r="Q65" s="44"/>
      <c r="R65" s="17"/>
      <c r="S65" s="19"/>
      <c r="T65" s="17"/>
      <c r="U65" s="17"/>
      <c r="V65" s="17"/>
      <c r="W65" s="23"/>
    </row>
    <row r="66" spans="1:23" x14ac:dyDescent="0.25">
      <c r="A66" s="16" t="s">
        <v>3009</v>
      </c>
      <c r="B66" s="17"/>
      <c r="C66" s="18"/>
      <c r="D66" s="19"/>
      <c r="E66" s="17"/>
      <c r="F66" s="17"/>
      <c r="G66" s="19"/>
      <c r="H66" s="19"/>
      <c r="I66" s="20"/>
      <c r="J66" s="19"/>
      <c r="K66" s="19"/>
      <c r="L66" s="68"/>
      <c r="M66" s="68"/>
      <c r="N66" s="63"/>
      <c r="O66" s="21"/>
      <c r="P66" s="22"/>
      <c r="Q66" s="44"/>
      <c r="R66" s="17"/>
      <c r="S66" s="19"/>
      <c r="T66" s="17"/>
      <c r="U66" s="17"/>
      <c r="V66" s="17"/>
      <c r="W66" s="23"/>
    </row>
    <row r="67" spans="1:23" x14ac:dyDescent="0.25">
      <c r="A67" s="16" t="s">
        <v>3010</v>
      </c>
      <c r="B67" s="17" t="s">
        <v>3011</v>
      </c>
      <c r="C67" s="18">
        <v>45055</v>
      </c>
      <c r="D67" s="19">
        <v>420000</v>
      </c>
      <c r="E67" s="17" t="s">
        <v>36</v>
      </c>
      <c r="F67" s="17" t="s">
        <v>26</v>
      </c>
      <c r="G67" s="19">
        <v>420000</v>
      </c>
      <c r="H67" s="19">
        <v>195960</v>
      </c>
      <c r="I67" s="20">
        <f>H67/G67*100</f>
        <v>46.657142857142858</v>
      </c>
      <c r="J67" s="19">
        <v>391913</v>
      </c>
      <c r="K67" s="19">
        <v>150374</v>
      </c>
      <c r="L67" s="68">
        <f>G67-K67</f>
        <v>269626</v>
      </c>
      <c r="M67" s="68">
        <v>163202</v>
      </c>
      <c r="N67" s="63">
        <f>L67/M67</f>
        <v>1.6520998517175034</v>
      </c>
      <c r="O67" s="21">
        <v>1046</v>
      </c>
      <c r="P67" s="22">
        <f>L67/O67</f>
        <v>257.76864244741876</v>
      </c>
      <c r="Q67" s="44" t="s">
        <v>3007</v>
      </c>
      <c r="R67" s="17" t="s">
        <v>97</v>
      </c>
      <c r="S67" s="19">
        <v>148623</v>
      </c>
      <c r="T67" s="17" t="s">
        <v>3008</v>
      </c>
      <c r="U67" s="17" t="s">
        <v>30</v>
      </c>
      <c r="V67" s="17">
        <v>48</v>
      </c>
      <c r="W67" s="23" t="s">
        <v>31</v>
      </c>
    </row>
    <row r="68" spans="1:23" x14ac:dyDescent="0.25">
      <c r="A68" s="16" t="s">
        <v>3012</v>
      </c>
      <c r="B68" s="17" t="s">
        <v>3013</v>
      </c>
      <c r="C68" s="18">
        <v>45125</v>
      </c>
      <c r="D68" s="19">
        <v>1350000</v>
      </c>
      <c r="E68" s="17" t="s">
        <v>25</v>
      </c>
      <c r="F68" s="17" t="s">
        <v>26</v>
      </c>
      <c r="G68" s="19">
        <v>1350000</v>
      </c>
      <c r="H68" s="19">
        <v>649990</v>
      </c>
      <c r="I68" s="20">
        <f>H68/G68*100</f>
        <v>48.147407407407407</v>
      </c>
      <c r="J68" s="19">
        <v>1299977</v>
      </c>
      <c r="K68" s="19">
        <v>147603</v>
      </c>
      <c r="L68" s="68">
        <f>G68-K68</f>
        <v>1202397</v>
      </c>
      <c r="M68" s="68">
        <v>778631</v>
      </c>
      <c r="N68" s="63">
        <f>L68/M68</f>
        <v>1.544244963275287</v>
      </c>
      <c r="O68" s="21">
        <v>3060</v>
      </c>
      <c r="P68" s="22">
        <f>L68/O68</f>
        <v>392.94019607843137</v>
      </c>
      <c r="Q68" s="44" t="s">
        <v>3007</v>
      </c>
      <c r="R68" s="17" t="s">
        <v>97</v>
      </c>
      <c r="S68" s="19">
        <v>147603</v>
      </c>
      <c r="T68" s="17" t="s">
        <v>3008</v>
      </c>
      <c r="U68" s="17" t="s">
        <v>30</v>
      </c>
      <c r="V68" s="17">
        <v>96</v>
      </c>
      <c r="W68" s="23" t="s">
        <v>31</v>
      </c>
    </row>
    <row r="69" spans="1:23" x14ac:dyDescent="0.25">
      <c r="A69" s="16" t="s">
        <v>3014</v>
      </c>
      <c r="B69" s="17" t="s">
        <v>3015</v>
      </c>
      <c r="C69" s="18">
        <v>45471</v>
      </c>
      <c r="D69" s="19">
        <v>500000</v>
      </c>
      <c r="E69" s="17" t="s">
        <v>25</v>
      </c>
      <c r="F69" s="17" t="s">
        <v>26</v>
      </c>
      <c r="G69" s="19">
        <v>500000</v>
      </c>
      <c r="H69" s="19">
        <v>291010</v>
      </c>
      <c r="I69" s="20">
        <f>H69/G69*100</f>
        <v>58.201999999999998</v>
      </c>
      <c r="J69" s="19">
        <v>582023</v>
      </c>
      <c r="K69" s="19">
        <v>148670</v>
      </c>
      <c r="L69" s="68">
        <f>G69-K69</f>
        <v>351330</v>
      </c>
      <c r="M69" s="68">
        <v>292806</v>
      </c>
      <c r="N69" s="63">
        <f>L69/M69</f>
        <v>1.1998729534230856</v>
      </c>
      <c r="O69" s="21">
        <v>2434</v>
      </c>
      <c r="P69" s="22">
        <f>L69/O69</f>
        <v>144.34264585045193</v>
      </c>
      <c r="Q69" s="44" t="s">
        <v>3007</v>
      </c>
      <c r="R69" s="17" t="s">
        <v>97</v>
      </c>
      <c r="S69" s="19">
        <v>148670</v>
      </c>
      <c r="T69" s="17" t="s">
        <v>3008</v>
      </c>
      <c r="U69" s="17" t="s">
        <v>30</v>
      </c>
      <c r="V69" s="17">
        <v>51</v>
      </c>
      <c r="W69" s="23" t="s">
        <v>31</v>
      </c>
    </row>
    <row r="70" spans="1:23" x14ac:dyDescent="0.25">
      <c r="A70" s="16" t="s">
        <v>3016</v>
      </c>
      <c r="B70" s="17" t="s">
        <v>3017</v>
      </c>
      <c r="C70" s="18">
        <v>45117</v>
      </c>
      <c r="D70" s="19">
        <v>547500</v>
      </c>
      <c r="E70" s="17" t="s">
        <v>25</v>
      </c>
      <c r="F70" s="17" t="s">
        <v>26</v>
      </c>
      <c r="G70" s="19">
        <v>547500</v>
      </c>
      <c r="H70" s="19">
        <v>343820</v>
      </c>
      <c r="I70" s="20">
        <f>H70/G70*100</f>
        <v>62.798173515981738</v>
      </c>
      <c r="J70" s="19">
        <v>687634</v>
      </c>
      <c r="K70" s="19">
        <v>174240</v>
      </c>
      <c r="L70" s="68">
        <f>G70-K70</f>
        <v>373260</v>
      </c>
      <c r="M70" s="68">
        <v>346887</v>
      </c>
      <c r="N70" s="63">
        <f>L70/M70</f>
        <v>1.0760276401248821</v>
      </c>
      <c r="O70" s="21">
        <v>2443</v>
      </c>
      <c r="P70" s="22">
        <f>L70/O70</f>
        <v>152.78755628325828</v>
      </c>
      <c r="Q70" s="44" t="s">
        <v>3007</v>
      </c>
      <c r="R70" s="17" t="s">
        <v>97</v>
      </c>
      <c r="S70" s="19">
        <v>174240</v>
      </c>
      <c r="T70" s="17" t="s">
        <v>3008</v>
      </c>
      <c r="U70" s="17" t="s">
        <v>30</v>
      </c>
      <c r="V70" s="17">
        <v>60</v>
      </c>
      <c r="W70" s="23" t="s">
        <v>31</v>
      </c>
    </row>
    <row r="71" spans="1:23" ht="15.75" thickBot="1" x14ac:dyDescent="0.3">
      <c r="A71" s="24"/>
      <c r="B71" s="25"/>
      <c r="C71" s="26"/>
      <c r="D71" s="27"/>
      <c r="E71" s="25"/>
      <c r="F71" s="25"/>
      <c r="G71" s="27"/>
      <c r="H71" s="27"/>
      <c r="I71" s="28"/>
      <c r="J71" s="27"/>
      <c r="K71" s="27"/>
      <c r="L71" s="69">
        <f>SUM(L67:L70)</f>
        <v>2196613</v>
      </c>
      <c r="M71" s="69">
        <f>SUM(M67:M70)</f>
        <v>1581526</v>
      </c>
      <c r="N71" s="64">
        <f>L71/M71</f>
        <v>1.3889199418789195</v>
      </c>
      <c r="O71" s="29"/>
      <c r="P71" s="30"/>
      <c r="Q71" s="45"/>
      <c r="R71" s="25"/>
      <c r="S71" s="27"/>
      <c r="T71" s="25"/>
      <c r="U71" s="25"/>
      <c r="V71" s="25"/>
      <c r="W71" s="31"/>
    </row>
    <row r="72" spans="1:23" x14ac:dyDescent="0.25">
      <c r="A72" s="17"/>
      <c r="B72" s="17"/>
      <c r="C72" s="18"/>
      <c r="D72" s="19"/>
      <c r="E72" s="17"/>
      <c r="F72" s="17"/>
      <c r="G72" s="19"/>
      <c r="H72" s="19"/>
      <c r="I72" s="20"/>
      <c r="J72" s="19"/>
      <c r="K72" s="19"/>
      <c r="L72" s="68"/>
      <c r="M72" s="68"/>
      <c r="N72" s="63"/>
      <c r="O72" s="21"/>
      <c r="P72" s="22"/>
      <c r="Q72" s="44"/>
      <c r="R72" s="17"/>
      <c r="S72" s="19"/>
      <c r="T72" s="17"/>
      <c r="U72" s="17"/>
      <c r="V72" s="17"/>
      <c r="W72" s="17"/>
    </row>
    <row r="73" spans="1:23" ht="15.75" thickBot="1" x14ac:dyDescent="0.3">
      <c r="A73" s="17" t="s">
        <v>3018</v>
      </c>
      <c r="B73" s="17"/>
      <c r="C73" s="18"/>
      <c r="D73" s="19"/>
      <c r="E73" s="17"/>
      <c r="F73" s="17"/>
      <c r="G73" s="19"/>
      <c r="H73" s="19"/>
      <c r="I73" s="20"/>
      <c r="J73" s="19"/>
      <c r="K73" s="19"/>
      <c r="L73" s="68"/>
      <c r="M73" s="68"/>
      <c r="N73" s="63"/>
      <c r="O73" s="21"/>
      <c r="P73" s="22"/>
      <c r="Q73" s="44"/>
      <c r="R73" s="17"/>
      <c r="S73" s="19"/>
      <c r="T73" s="17"/>
      <c r="U73" s="17"/>
      <c r="V73" s="17"/>
      <c r="W73" s="17"/>
    </row>
    <row r="74" spans="1:23" x14ac:dyDescent="0.25">
      <c r="A74" s="8" t="s">
        <v>3019</v>
      </c>
      <c r="B74" s="9" t="s">
        <v>3020</v>
      </c>
      <c r="C74" s="10">
        <v>45051</v>
      </c>
      <c r="D74" s="11">
        <v>787000</v>
      </c>
      <c r="E74" s="9" t="s">
        <v>25</v>
      </c>
      <c r="F74" s="9" t="s">
        <v>26</v>
      </c>
      <c r="G74" s="11">
        <v>787000</v>
      </c>
      <c r="H74" s="11">
        <v>466180</v>
      </c>
      <c r="I74" s="12">
        <f>H74/G74*100</f>
        <v>59.235069885641678</v>
      </c>
      <c r="J74" s="11">
        <v>932357</v>
      </c>
      <c r="K74" s="11">
        <v>316964</v>
      </c>
      <c r="L74" s="67">
        <f>G74-K74</f>
        <v>470036</v>
      </c>
      <c r="M74" s="67">
        <v>399605</v>
      </c>
      <c r="N74" s="62">
        <f>L74/M74</f>
        <v>1.176251548404049</v>
      </c>
      <c r="O74" s="13">
        <v>3440</v>
      </c>
      <c r="P74" s="14">
        <f>L74/O74</f>
        <v>136.63837209302326</v>
      </c>
      <c r="Q74" s="43" t="s">
        <v>3021</v>
      </c>
      <c r="R74" s="9" t="s">
        <v>28</v>
      </c>
      <c r="S74" s="11">
        <v>316964</v>
      </c>
      <c r="T74" s="9" t="s">
        <v>3022</v>
      </c>
      <c r="U74" s="9" t="s">
        <v>30</v>
      </c>
      <c r="V74" s="9">
        <v>55</v>
      </c>
      <c r="W74" s="15" t="s">
        <v>31</v>
      </c>
    </row>
    <row r="75" spans="1:23" x14ac:dyDescent="0.25">
      <c r="A75" s="16" t="s">
        <v>3023</v>
      </c>
      <c r="B75" s="17" t="s">
        <v>3024</v>
      </c>
      <c r="C75" s="18">
        <v>45394</v>
      </c>
      <c r="D75" s="19">
        <v>900000</v>
      </c>
      <c r="E75" s="17" t="s">
        <v>25</v>
      </c>
      <c r="F75" s="17" t="s">
        <v>26</v>
      </c>
      <c r="G75" s="19">
        <v>900000</v>
      </c>
      <c r="H75" s="19">
        <v>507120</v>
      </c>
      <c r="I75" s="20">
        <f>H75/G75*100</f>
        <v>56.346666666666664</v>
      </c>
      <c r="J75" s="19">
        <v>1014246</v>
      </c>
      <c r="K75" s="19">
        <v>375374</v>
      </c>
      <c r="L75" s="68">
        <f>G75-K75</f>
        <v>524626</v>
      </c>
      <c r="M75" s="68">
        <v>414851</v>
      </c>
      <c r="N75" s="63">
        <f>L75/M75</f>
        <v>1.2646130779484683</v>
      </c>
      <c r="O75" s="21">
        <v>3616</v>
      </c>
      <c r="P75" s="22">
        <f>L75/O75</f>
        <v>145.08462389380531</v>
      </c>
      <c r="Q75" s="44" t="s">
        <v>3021</v>
      </c>
      <c r="R75" s="17" t="s">
        <v>28</v>
      </c>
      <c r="S75" s="19">
        <v>375374</v>
      </c>
      <c r="T75" s="17" t="s">
        <v>3022</v>
      </c>
      <c r="U75" s="17" t="s">
        <v>30</v>
      </c>
      <c r="V75" s="17">
        <v>57</v>
      </c>
      <c r="W75" s="23" t="s">
        <v>31</v>
      </c>
    </row>
    <row r="76" spans="1:23" x14ac:dyDescent="0.25">
      <c r="A76" s="16" t="s">
        <v>3025</v>
      </c>
      <c r="B76" s="17" t="s">
        <v>3026</v>
      </c>
      <c r="C76" s="18">
        <v>45436</v>
      </c>
      <c r="D76" s="19">
        <v>825000</v>
      </c>
      <c r="E76" s="17" t="s">
        <v>36</v>
      </c>
      <c r="F76" s="17" t="s">
        <v>26</v>
      </c>
      <c r="G76" s="19">
        <v>825000</v>
      </c>
      <c r="H76" s="19">
        <v>473980</v>
      </c>
      <c r="I76" s="20">
        <f>H76/G76*100</f>
        <v>57.452121212121213</v>
      </c>
      <c r="J76" s="19">
        <v>947952</v>
      </c>
      <c r="K76" s="19">
        <v>363682</v>
      </c>
      <c r="L76" s="68">
        <f>G76-K76</f>
        <v>461318</v>
      </c>
      <c r="M76" s="68">
        <v>379396</v>
      </c>
      <c r="N76" s="63">
        <f>L76/M76</f>
        <v>1.2159274214804585</v>
      </c>
      <c r="O76" s="21">
        <v>3295</v>
      </c>
      <c r="P76" s="22">
        <f>L76/O76</f>
        <v>140.00546282245827</v>
      </c>
      <c r="Q76" s="44" t="s">
        <v>3021</v>
      </c>
      <c r="R76" s="17" t="s">
        <v>28</v>
      </c>
      <c r="S76" s="19">
        <v>363682</v>
      </c>
      <c r="T76" s="17" t="s">
        <v>3022</v>
      </c>
      <c r="U76" s="17" t="s">
        <v>30</v>
      </c>
      <c r="V76" s="17">
        <v>56</v>
      </c>
      <c r="W76" s="23" t="s">
        <v>31</v>
      </c>
    </row>
    <row r="77" spans="1:23" ht="15.75" thickBot="1" x14ac:dyDescent="0.3">
      <c r="A77" s="38"/>
      <c r="B77" s="32"/>
      <c r="C77" s="33"/>
      <c r="D77" s="34"/>
      <c r="E77" s="32"/>
      <c r="F77" s="32"/>
      <c r="G77" s="34"/>
      <c r="H77" s="34"/>
      <c r="I77" s="35"/>
      <c r="J77" s="34"/>
      <c r="K77" s="34"/>
      <c r="L77" s="70">
        <f>SUM(L74:L76)</f>
        <v>1455980</v>
      </c>
      <c r="M77" s="70">
        <f>SUM(M74:M76)</f>
        <v>1193852</v>
      </c>
      <c r="N77" s="65">
        <f>L77/M77</f>
        <v>1.2195649041924794</v>
      </c>
      <c r="O77" s="36"/>
      <c r="P77" s="37"/>
      <c r="Q77" s="46"/>
      <c r="R77" s="32"/>
      <c r="S77" s="34"/>
      <c r="T77" s="32"/>
      <c r="U77" s="32"/>
      <c r="V77" s="32"/>
      <c r="W77" s="39"/>
    </row>
    <row r="78" spans="1:23" ht="15.75" thickTop="1" x14ac:dyDescent="0.25">
      <c r="A78" s="16"/>
      <c r="B78" s="17"/>
      <c r="C78" s="18"/>
      <c r="D78" s="19"/>
      <c r="E78" s="17"/>
      <c r="F78" s="17"/>
      <c r="G78" s="19"/>
      <c r="H78" s="19"/>
      <c r="I78" s="20"/>
      <c r="J78" s="19"/>
      <c r="K78" s="19"/>
      <c r="L78" s="68"/>
      <c r="M78" s="68"/>
      <c r="N78" s="63"/>
      <c r="O78" s="21"/>
      <c r="P78" s="22"/>
      <c r="Q78" s="44"/>
      <c r="R78" s="17"/>
      <c r="S78" s="19"/>
      <c r="T78" s="17"/>
      <c r="U78" s="17"/>
      <c r="V78" s="17"/>
      <c r="W78" s="23"/>
    </row>
    <row r="79" spans="1:23" x14ac:dyDescent="0.25">
      <c r="A79" s="16" t="s">
        <v>3027</v>
      </c>
      <c r="B79" s="17"/>
      <c r="C79" s="18"/>
      <c r="D79" s="19"/>
      <c r="E79" s="17"/>
      <c r="F79" s="17"/>
      <c r="G79" s="19"/>
      <c r="H79" s="19"/>
      <c r="I79" s="20"/>
      <c r="J79" s="19"/>
      <c r="K79" s="19"/>
      <c r="L79" s="68"/>
      <c r="M79" s="68"/>
      <c r="N79" s="63"/>
      <c r="O79" s="21"/>
      <c r="P79" s="22"/>
      <c r="Q79" s="44"/>
      <c r="R79" s="17"/>
      <c r="S79" s="19"/>
      <c r="T79" s="17"/>
      <c r="U79" s="17"/>
      <c r="V79" s="17"/>
      <c r="W79" s="23"/>
    </row>
    <row r="80" spans="1:23" x14ac:dyDescent="0.25">
      <c r="A80" s="16" t="s">
        <v>3028</v>
      </c>
      <c r="B80" s="17" t="s">
        <v>3029</v>
      </c>
      <c r="C80" s="18">
        <v>45565</v>
      </c>
      <c r="D80" s="19">
        <v>800018</v>
      </c>
      <c r="E80" s="17" t="s">
        <v>25</v>
      </c>
      <c r="F80" s="17" t="s">
        <v>26</v>
      </c>
      <c r="G80" s="19">
        <v>800018</v>
      </c>
      <c r="H80" s="19">
        <v>484070</v>
      </c>
      <c r="I80" s="20">
        <f>H80/G80*100</f>
        <v>60.507388583756864</v>
      </c>
      <c r="J80" s="19">
        <v>968137</v>
      </c>
      <c r="K80" s="19">
        <v>321027</v>
      </c>
      <c r="L80" s="68">
        <f>G80-K80</f>
        <v>478991</v>
      </c>
      <c r="M80" s="68">
        <v>323555</v>
      </c>
      <c r="N80" s="63">
        <f>L80/M80</f>
        <v>1.4804005501383073</v>
      </c>
      <c r="O80" s="21">
        <v>3249</v>
      </c>
      <c r="P80" s="22">
        <f>L80/O80</f>
        <v>147.4272083718067</v>
      </c>
      <c r="Q80" s="44" t="s">
        <v>3021</v>
      </c>
      <c r="R80" s="17" t="s">
        <v>97</v>
      </c>
      <c r="S80" s="19">
        <v>317683</v>
      </c>
      <c r="T80" s="17" t="s">
        <v>3022</v>
      </c>
      <c r="U80" s="17" t="s">
        <v>30</v>
      </c>
      <c r="V80" s="17">
        <v>55</v>
      </c>
      <c r="W80" s="23" t="s">
        <v>31</v>
      </c>
    </row>
    <row r="81" spans="1:23" ht="15.75" thickBot="1" x14ac:dyDescent="0.3">
      <c r="A81" s="24"/>
      <c r="B81" s="25"/>
      <c r="C81" s="26"/>
      <c r="D81" s="27"/>
      <c r="E81" s="25"/>
      <c r="F81" s="25"/>
      <c r="G81" s="27"/>
      <c r="H81" s="27"/>
      <c r="I81" s="28"/>
      <c r="J81" s="27"/>
      <c r="K81" s="27"/>
      <c r="L81" s="69">
        <f>SUM(L80:L80)</f>
        <v>478991</v>
      </c>
      <c r="M81" s="69">
        <f>SUM(M80:M80)</f>
        <v>323555</v>
      </c>
      <c r="N81" s="64">
        <f>L81/M81</f>
        <v>1.4804005501383073</v>
      </c>
      <c r="O81" s="29"/>
      <c r="P81" s="30"/>
      <c r="Q81" s="45"/>
      <c r="R81" s="25"/>
      <c r="S81" s="27"/>
      <c r="T81" s="25"/>
      <c r="U81" s="25"/>
      <c r="V81" s="25"/>
      <c r="W81" s="31"/>
    </row>
    <row r="82" spans="1:23" x14ac:dyDescent="0.25">
      <c r="A82" s="17"/>
      <c r="B82" s="17"/>
      <c r="C82" s="18"/>
      <c r="D82" s="19"/>
      <c r="E82" s="17"/>
      <c r="F82" s="17"/>
      <c r="G82" s="19"/>
      <c r="H82" s="19"/>
      <c r="I82" s="20"/>
      <c r="J82" s="19"/>
      <c r="K82" s="19"/>
      <c r="L82" s="68"/>
      <c r="M82" s="68"/>
      <c r="N82" s="63"/>
      <c r="O82" s="21"/>
      <c r="P82" s="22"/>
      <c r="Q82" s="44"/>
      <c r="R82" s="17"/>
      <c r="S82" s="19"/>
      <c r="T82" s="17"/>
      <c r="U82" s="17"/>
      <c r="V82" s="17"/>
      <c r="W82" s="17"/>
    </row>
    <row r="83" spans="1:23" ht="15.75" thickBot="1" x14ac:dyDescent="0.3">
      <c r="A83" s="17" t="s">
        <v>3030</v>
      </c>
      <c r="B83" s="17"/>
      <c r="C83" s="18"/>
      <c r="D83" s="19"/>
      <c r="E83" s="17"/>
      <c r="F83" s="17"/>
      <c r="G83" s="19"/>
      <c r="H83" s="19"/>
      <c r="I83" s="20"/>
      <c r="J83" s="19"/>
      <c r="K83" s="19"/>
      <c r="L83" s="68"/>
      <c r="M83" s="68"/>
      <c r="N83" s="63"/>
      <c r="O83" s="21"/>
      <c r="P83" s="22"/>
      <c r="Q83" s="44"/>
      <c r="R83" s="17"/>
      <c r="S83" s="19"/>
      <c r="T83" s="17"/>
      <c r="U83" s="17"/>
      <c r="V83" s="17"/>
      <c r="W83" s="17"/>
    </row>
    <row r="84" spans="1:23" x14ac:dyDescent="0.25">
      <c r="A84" s="8" t="s">
        <v>3031</v>
      </c>
      <c r="B84" s="9" t="s">
        <v>3032</v>
      </c>
      <c r="C84" s="10">
        <v>45082</v>
      </c>
      <c r="D84" s="11">
        <v>1395000</v>
      </c>
      <c r="E84" s="9" t="s">
        <v>36</v>
      </c>
      <c r="F84" s="9" t="s">
        <v>26</v>
      </c>
      <c r="G84" s="11">
        <v>1395000</v>
      </c>
      <c r="H84" s="11">
        <v>567980</v>
      </c>
      <c r="I84" s="12">
        <f>H84/G84*100</f>
        <v>40.715412186379929</v>
      </c>
      <c r="J84" s="11">
        <v>1135952</v>
      </c>
      <c r="K84" s="11">
        <v>225325</v>
      </c>
      <c r="L84" s="67">
        <f>G84-K84</f>
        <v>1169675</v>
      </c>
      <c r="M84" s="67">
        <v>1011807</v>
      </c>
      <c r="N84" s="62">
        <f>L84/M84</f>
        <v>1.1560258033399651</v>
      </c>
      <c r="O84" s="13">
        <v>3643</v>
      </c>
      <c r="P84" s="14">
        <f>L84/O84</f>
        <v>321.07466373867692</v>
      </c>
      <c r="Q84" s="43" t="s">
        <v>3033</v>
      </c>
      <c r="R84" s="9" t="s">
        <v>28</v>
      </c>
      <c r="S84" s="11">
        <v>225325</v>
      </c>
      <c r="T84" s="9" t="s">
        <v>3034</v>
      </c>
      <c r="U84" s="9" t="s">
        <v>125</v>
      </c>
      <c r="V84" s="9">
        <v>72</v>
      </c>
      <c r="W84" s="15" t="s">
        <v>31</v>
      </c>
    </row>
    <row r="85" spans="1:23" ht="15.75" thickBot="1" x14ac:dyDescent="0.3">
      <c r="A85" s="24"/>
      <c r="B85" s="25"/>
      <c r="C85" s="26"/>
      <c r="D85" s="27"/>
      <c r="E85" s="25"/>
      <c r="F85" s="25"/>
      <c r="G85" s="27"/>
      <c r="H85" s="27"/>
      <c r="I85" s="28"/>
      <c r="J85" s="27"/>
      <c r="K85" s="27"/>
      <c r="L85" s="69">
        <f>SUM(L84)</f>
        <v>1169675</v>
      </c>
      <c r="M85" s="69">
        <f>SUM(M84)</f>
        <v>1011807</v>
      </c>
      <c r="N85" s="64">
        <f>L85/M85</f>
        <v>1.1560258033399651</v>
      </c>
      <c r="O85" s="29"/>
      <c r="P85" s="30"/>
      <c r="Q85" s="45"/>
      <c r="R85" s="25"/>
      <c r="S85" s="27"/>
      <c r="T85" s="25"/>
      <c r="U85" s="25"/>
      <c r="V85" s="25"/>
      <c r="W85" s="31"/>
    </row>
    <row r="86" spans="1:23" x14ac:dyDescent="0.25">
      <c r="A86" s="17"/>
      <c r="B86" s="17"/>
      <c r="C86" s="18"/>
      <c r="D86" s="19"/>
      <c r="E86" s="17"/>
      <c r="F86" s="17"/>
      <c r="G86" s="19"/>
      <c r="H86" s="19"/>
      <c r="I86" s="20"/>
      <c r="J86" s="19"/>
      <c r="K86" s="19"/>
      <c r="L86" s="68"/>
      <c r="M86" s="68"/>
      <c r="N86" s="63"/>
      <c r="O86" s="21"/>
      <c r="P86" s="22"/>
      <c r="Q86" s="44"/>
      <c r="R86" s="17"/>
      <c r="S86" s="19"/>
      <c r="T86" s="17"/>
      <c r="U86" s="17"/>
      <c r="V86" s="17"/>
      <c r="W86" s="17"/>
    </row>
    <row r="87" spans="1:23" ht="15.75" thickBot="1" x14ac:dyDescent="0.3">
      <c r="A87" s="17" t="s">
        <v>3035</v>
      </c>
      <c r="B87" s="17"/>
      <c r="C87" s="18"/>
      <c r="D87" s="19"/>
      <c r="E87" s="17"/>
      <c r="F87" s="17"/>
      <c r="G87" s="19"/>
      <c r="H87" s="19"/>
      <c r="I87" s="20"/>
      <c r="J87" s="19"/>
      <c r="K87" s="19"/>
      <c r="L87" s="68"/>
      <c r="M87" s="68"/>
      <c r="N87" s="63"/>
      <c r="O87" s="21"/>
      <c r="P87" s="22"/>
      <c r="Q87" s="44"/>
      <c r="R87" s="17"/>
      <c r="S87" s="19"/>
      <c r="T87" s="17"/>
      <c r="U87" s="17"/>
      <c r="V87" s="17"/>
      <c r="W87" s="17"/>
    </row>
    <row r="88" spans="1:23" x14ac:dyDescent="0.25">
      <c r="A88" s="8" t="s">
        <v>3036</v>
      </c>
      <c r="B88" s="9" t="s">
        <v>3037</v>
      </c>
      <c r="C88" s="10">
        <v>45107</v>
      </c>
      <c r="D88" s="11">
        <v>1578325</v>
      </c>
      <c r="E88" s="9" t="s">
        <v>36</v>
      </c>
      <c r="F88" s="9" t="s">
        <v>26</v>
      </c>
      <c r="G88" s="11">
        <v>1578325</v>
      </c>
      <c r="H88" s="11">
        <v>859480</v>
      </c>
      <c r="I88" s="12">
        <f>H88/G88*100</f>
        <v>54.455197757115926</v>
      </c>
      <c r="J88" s="11">
        <v>1718958</v>
      </c>
      <c r="K88" s="11">
        <v>400000</v>
      </c>
      <c r="L88" s="67">
        <f>G88-K88</f>
        <v>1178325</v>
      </c>
      <c r="M88" s="67">
        <v>1030435</v>
      </c>
      <c r="N88" s="62">
        <f t="shared" ref="N88:N93" si="12">L88/M88</f>
        <v>1.1435219106493859</v>
      </c>
      <c r="O88" s="13">
        <v>4002</v>
      </c>
      <c r="P88" s="14">
        <f>L88/O88</f>
        <v>294.43403298350825</v>
      </c>
      <c r="Q88" s="43" t="s">
        <v>3038</v>
      </c>
      <c r="R88" s="9" t="s">
        <v>28</v>
      </c>
      <c r="S88" s="11">
        <v>400000</v>
      </c>
      <c r="T88" s="9" t="s">
        <v>3039</v>
      </c>
      <c r="U88" s="9" t="s">
        <v>125</v>
      </c>
      <c r="V88" s="9">
        <v>96</v>
      </c>
      <c r="W88" s="15" t="s">
        <v>31</v>
      </c>
    </row>
    <row r="89" spans="1:23" x14ac:dyDescent="0.25">
      <c r="A89" s="16" t="s">
        <v>3040</v>
      </c>
      <c r="B89" s="17" t="s">
        <v>3041</v>
      </c>
      <c r="C89" s="18">
        <v>45040</v>
      </c>
      <c r="D89" s="19">
        <v>1630000</v>
      </c>
      <c r="E89" s="17" t="s">
        <v>25</v>
      </c>
      <c r="F89" s="17" t="s">
        <v>26</v>
      </c>
      <c r="G89" s="19">
        <v>1630000</v>
      </c>
      <c r="H89" s="19">
        <v>921600</v>
      </c>
      <c r="I89" s="20">
        <f>H89/G89*100</f>
        <v>56.539877300613497</v>
      </c>
      <c r="J89" s="19">
        <v>1843203</v>
      </c>
      <c r="K89" s="19">
        <v>400000</v>
      </c>
      <c r="L89" s="68">
        <f>G89-K89</f>
        <v>1230000</v>
      </c>
      <c r="M89" s="68">
        <v>1127502</v>
      </c>
      <c r="N89" s="63">
        <f t="shared" si="12"/>
        <v>1.0909071558187924</v>
      </c>
      <c r="O89" s="21">
        <v>4055</v>
      </c>
      <c r="P89" s="22">
        <f>L89/O89</f>
        <v>303.3292231812577</v>
      </c>
      <c r="Q89" s="44" t="s">
        <v>3038</v>
      </c>
      <c r="R89" s="17" t="s">
        <v>28</v>
      </c>
      <c r="S89" s="19">
        <v>400000</v>
      </c>
      <c r="T89" s="17" t="s">
        <v>3039</v>
      </c>
      <c r="U89" s="17" t="s">
        <v>125</v>
      </c>
      <c r="V89" s="17">
        <v>96</v>
      </c>
      <c r="W89" s="23" t="s">
        <v>31</v>
      </c>
    </row>
    <row r="90" spans="1:23" x14ac:dyDescent="0.25">
      <c r="A90" s="16" t="s">
        <v>3042</v>
      </c>
      <c r="B90" s="17" t="s">
        <v>3043</v>
      </c>
      <c r="C90" s="18">
        <v>45414</v>
      </c>
      <c r="D90" s="19">
        <v>1825000</v>
      </c>
      <c r="E90" s="17" t="s">
        <v>36</v>
      </c>
      <c r="F90" s="17" t="s">
        <v>26</v>
      </c>
      <c r="G90" s="19">
        <v>1825000</v>
      </c>
      <c r="H90" s="19">
        <v>811890</v>
      </c>
      <c r="I90" s="20">
        <f>H90/G90*100</f>
        <v>44.487123287671231</v>
      </c>
      <c r="J90" s="19">
        <v>1623772</v>
      </c>
      <c r="K90" s="19">
        <v>403179</v>
      </c>
      <c r="L90" s="68">
        <f>G90-K90</f>
        <v>1421821</v>
      </c>
      <c r="M90" s="68">
        <v>953588</v>
      </c>
      <c r="N90" s="63">
        <f t="shared" si="12"/>
        <v>1.4910223283011113</v>
      </c>
      <c r="O90" s="21">
        <v>4326</v>
      </c>
      <c r="P90" s="22">
        <f>L90/O90</f>
        <v>328.66874711049468</v>
      </c>
      <c r="Q90" s="44" t="s">
        <v>3038</v>
      </c>
      <c r="R90" s="17" t="s">
        <v>28</v>
      </c>
      <c r="S90" s="19">
        <v>400000</v>
      </c>
      <c r="T90" s="17" t="s">
        <v>3039</v>
      </c>
      <c r="U90" s="17" t="s">
        <v>125</v>
      </c>
      <c r="V90" s="17">
        <v>96</v>
      </c>
      <c r="W90" s="23" t="s">
        <v>31</v>
      </c>
    </row>
    <row r="91" spans="1:23" x14ac:dyDescent="0.25">
      <c r="A91" s="16" t="s">
        <v>3044</v>
      </c>
      <c r="B91" s="17" t="s">
        <v>3045</v>
      </c>
      <c r="C91" s="18">
        <v>45520</v>
      </c>
      <c r="D91" s="19">
        <v>1878227</v>
      </c>
      <c r="E91" s="17" t="s">
        <v>36</v>
      </c>
      <c r="F91" s="17" t="s">
        <v>26</v>
      </c>
      <c r="G91" s="19">
        <v>1878227</v>
      </c>
      <c r="H91" s="19">
        <v>767000</v>
      </c>
      <c r="I91" s="20">
        <f>H91/G91*100</f>
        <v>40.836384526470972</v>
      </c>
      <c r="J91" s="19">
        <v>1534004</v>
      </c>
      <c r="K91" s="19">
        <v>400000</v>
      </c>
      <c r="L91" s="68">
        <f>G91-K91</f>
        <v>1478227</v>
      </c>
      <c r="M91" s="68">
        <v>885940</v>
      </c>
      <c r="N91" s="63">
        <f t="shared" si="12"/>
        <v>1.668540758967876</v>
      </c>
      <c r="O91" s="21">
        <v>3981</v>
      </c>
      <c r="P91" s="22">
        <f>L91/O91</f>
        <v>371.32052248178849</v>
      </c>
      <c r="Q91" s="44" t="s">
        <v>3038</v>
      </c>
      <c r="R91" s="17" t="s">
        <v>28</v>
      </c>
      <c r="S91" s="19">
        <v>400000</v>
      </c>
      <c r="T91" s="17" t="s">
        <v>3039</v>
      </c>
      <c r="U91" s="17" t="s">
        <v>125</v>
      </c>
      <c r="V91" s="17">
        <v>97</v>
      </c>
      <c r="W91" s="23" t="s">
        <v>31</v>
      </c>
    </row>
    <row r="92" spans="1:23" x14ac:dyDescent="0.25">
      <c r="A92" s="16" t="s">
        <v>3046</v>
      </c>
      <c r="B92" s="17" t="s">
        <v>3047</v>
      </c>
      <c r="C92" s="18">
        <v>45289</v>
      </c>
      <c r="D92" s="19">
        <v>2061769</v>
      </c>
      <c r="E92" s="17" t="s">
        <v>36</v>
      </c>
      <c r="F92" s="17" t="s">
        <v>26</v>
      </c>
      <c r="G92" s="19">
        <v>2061769</v>
      </c>
      <c r="H92" s="19">
        <v>918840</v>
      </c>
      <c r="I92" s="20">
        <f>H92/G92*100</f>
        <v>44.565613315555716</v>
      </c>
      <c r="J92" s="19">
        <v>1837681</v>
      </c>
      <c r="K92" s="19">
        <v>400000</v>
      </c>
      <c r="L92" s="68">
        <f>G92-K92</f>
        <v>1661769</v>
      </c>
      <c r="M92" s="68">
        <v>1123188</v>
      </c>
      <c r="N92" s="63">
        <f t="shared" si="12"/>
        <v>1.4795109990491351</v>
      </c>
      <c r="O92" s="21">
        <v>3982</v>
      </c>
      <c r="P92" s="22">
        <f>L92/O92</f>
        <v>417.32019085886492</v>
      </c>
      <c r="Q92" s="44" t="s">
        <v>3038</v>
      </c>
      <c r="R92" s="17" t="s">
        <v>28</v>
      </c>
      <c r="S92" s="19">
        <v>400000</v>
      </c>
      <c r="T92" s="17" t="s">
        <v>3039</v>
      </c>
      <c r="U92" s="17" t="s">
        <v>125</v>
      </c>
      <c r="V92" s="17">
        <v>96</v>
      </c>
      <c r="W92" s="23" t="s">
        <v>31</v>
      </c>
    </row>
    <row r="93" spans="1:23" ht="15.75" thickBot="1" x14ac:dyDescent="0.3">
      <c r="A93" s="24"/>
      <c r="B93" s="25"/>
      <c r="C93" s="26"/>
      <c r="D93" s="27"/>
      <c r="E93" s="25"/>
      <c r="F93" s="25"/>
      <c r="G93" s="27"/>
      <c r="H93" s="27"/>
      <c r="I93" s="28"/>
      <c r="J93" s="27"/>
      <c r="K93" s="27"/>
      <c r="L93" s="69">
        <f>SUM(L88:L92)</f>
        <v>6970142</v>
      </c>
      <c r="M93" s="69">
        <f>SUM(M88:M92)</f>
        <v>5120653</v>
      </c>
      <c r="N93" s="64">
        <f t="shared" si="12"/>
        <v>1.3611822554662463</v>
      </c>
      <c r="O93" s="29"/>
      <c r="P93" s="30"/>
      <c r="Q93" s="45"/>
      <c r="R93" s="25"/>
      <c r="S93" s="27"/>
      <c r="T93" s="25"/>
      <c r="U93" s="25"/>
      <c r="V93" s="25"/>
      <c r="W93" s="3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A540-2C2B-4586-8B84-6BBCD3A2EDB4}">
  <dimension ref="A1:W53"/>
  <sheetViews>
    <sheetView workbookViewId="0">
      <selection sqref="A1:XFD1"/>
    </sheetView>
  </sheetViews>
  <sheetFormatPr defaultRowHeight="15" x14ac:dyDescent="0.25"/>
  <cols>
    <col min="1" max="1" width="26.140625" bestFit="1" customWidth="1"/>
    <col min="2" max="2" width="19.710937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3048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3049</v>
      </c>
      <c r="B3" s="9" t="s">
        <v>3050</v>
      </c>
      <c r="C3" s="10">
        <v>45495</v>
      </c>
      <c r="D3" s="11">
        <v>1287500</v>
      </c>
      <c r="E3" s="9" t="s">
        <v>25</v>
      </c>
      <c r="F3" s="9" t="s">
        <v>26</v>
      </c>
      <c r="G3" s="11">
        <v>1287500</v>
      </c>
      <c r="H3" s="11">
        <v>691550</v>
      </c>
      <c r="I3" s="12">
        <f>H3/G3*100</f>
        <v>53.712621359223299</v>
      </c>
      <c r="J3" s="11">
        <v>1383092</v>
      </c>
      <c r="K3" s="11">
        <v>159717</v>
      </c>
      <c r="L3" s="67">
        <f>G3-K3</f>
        <v>1127783</v>
      </c>
      <c r="M3" s="67">
        <v>784214</v>
      </c>
      <c r="N3" s="62">
        <f>L3/M3</f>
        <v>1.4381061802008126</v>
      </c>
      <c r="O3" s="13">
        <v>4025</v>
      </c>
      <c r="P3" s="14">
        <f>L3/O3</f>
        <v>280.19453416149071</v>
      </c>
      <c r="Q3" s="43" t="s">
        <v>3051</v>
      </c>
      <c r="R3" s="9" t="s">
        <v>28</v>
      </c>
      <c r="S3" s="11">
        <v>159717</v>
      </c>
      <c r="T3" s="9" t="s">
        <v>3052</v>
      </c>
      <c r="U3" s="9" t="s">
        <v>30</v>
      </c>
      <c r="V3" s="9">
        <v>88</v>
      </c>
      <c r="W3" s="15" t="s">
        <v>31</v>
      </c>
    </row>
    <row r="4" spans="1:23" ht="15.75" thickBot="1" x14ac:dyDescent="0.3">
      <c r="A4" s="38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SUM(L3)</f>
        <v>1127783</v>
      </c>
      <c r="M4" s="70">
        <f>SUM(M3)</f>
        <v>784214</v>
      </c>
      <c r="N4" s="65">
        <f>L4/M4</f>
        <v>1.4381061802008126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ht="15.75" thickTop="1" x14ac:dyDescent="0.25">
      <c r="A5" s="16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23"/>
    </row>
    <row r="6" spans="1:23" x14ac:dyDescent="0.25">
      <c r="A6" s="16" t="s">
        <v>3053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16" t="s">
        <v>3054</v>
      </c>
      <c r="B7" s="17" t="s">
        <v>3055</v>
      </c>
      <c r="C7" s="18">
        <v>45504</v>
      </c>
      <c r="D7" s="19">
        <v>525000</v>
      </c>
      <c r="E7" s="17" t="s">
        <v>25</v>
      </c>
      <c r="F7" s="17" t="s">
        <v>26</v>
      </c>
      <c r="G7" s="19">
        <v>525000</v>
      </c>
      <c r="H7" s="19">
        <v>310950</v>
      </c>
      <c r="I7" s="20">
        <f>H7/G7*100</f>
        <v>59.228571428571428</v>
      </c>
      <c r="J7" s="19">
        <v>621891</v>
      </c>
      <c r="K7" s="19">
        <v>181488</v>
      </c>
      <c r="L7" s="68">
        <f>G7-K7</f>
        <v>343512</v>
      </c>
      <c r="M7" s="68">
        <v>228188</v>
      </c>
      <c r="N7" s="63">
        <f>L7/M7</f>
        <v>1.5053902922151909</v>
      </c>
      <c r="O7" s="21">
        <v>3601</v>
      </c>
      <c r="P7" s="22">
        <f>L7/O7</f>
        <v>95.393501805054157</v>
      </c>
      <c r="Q7" s="44" t="s">
        <v>3051</v>
      </c>
      <c r="R7" s="17" t="s">
        <v>97</v>
      </c>
      <c r="S7" s="19">
        <v>181488</v>
      </c>
      <c r="T7" s="17" t="s">
        <v>3052</v>
      </c>
      <c r="U7" s="17" t="s">
        <v>30</v>
      </c>
      <c r="V7" s="17">
        <v>45</v>
      </c>
      <c r="W7" s="23" t="s">
        <v>31</v>
      </c>
    </row>
    <row r="8" spans="1:23" x14ac:dyDescent="0.25">
      <c r="A8" s="16" t="s">
        <v>3056</v>
      </c>
      <c r="B8" s="17" t="s">
        <v>3057</v>
      </c>
      <c r="C8" s="18">
        <v>45100</v>
      </c>
      <c r="D8" s="19">
        <v>750000</v>
      </c>
      <c r="E8" s="17" t="s">
        <v>25</v>
      </c>
      <c r="F8" s="17" t="s">
        <v>26</v>
      </c>
      <c r="G8" s="19">
        <v>750000</v>
      </c>
      <c r="H8" s="19">
        <v>378350</v>
      </c>
      <c r="I8" s="20">
        <f>H8/G8*100</f>
        <v>50.446666666666658</v>
      </c>
      <c r="J8" s="19">
        <v>756706</v>
      </c>
      <c r="K8" s="19">
        <v>191137</v>
      </c>
      <c r="L8" s="68">
        <f>G8-K8</f>
        <v>558863</v>
      </c>
      <c r="M8" s="68">
        <v>293040</v>
      </c>
      <c r="N8" s="63">
        <f>L8/M8</f>
        <v>1.9071218946218946</v>
      </c>
      <c r="O8" s="21">
        <v>2089</v>
      </c>
      <c r="P8" s="22">
        <f>L8/O8</f>
        <v>267.52656773575876</v>
      </c>
      <c r="Q8" s="44" t="s">
        <v>3051</v>
      </c>
      <c r="R8" s="17" t="s">
        <v>97</v>
      </c>
      <c r="S8" s="19">
        <v>189329</v>
      </c>
      <c r="T8" s="17" t="s">
        <v>3052</v>
      </c>
      <c r="U8" s="17" t="s">
        <v>30</v>
      </c>
      <c r="V8" s="17">
        <v>54</v>
      </c>
      <c r="W8" s="23" t="s">
        <v>31</v>
      </c>
    </row>
    <row r="9" spans="1:23" ht="15.75" thickBot="1" x14ac:dyDescent="0.3">
      <c r="A9" s="24"/>
      <c r="B9" s="25"/>
      <c r="C9" s="26"/>
      <c r="D9" s="27"/>
      <c r="E9" s="25"/>
      <c r="F9" s="25"/>
      <c r="G9" s="27"/>
      <c r="H9" s="27"/>
      <c r="I9" s="28"/>
      <c r="J9" s="27"/>
      <c r="K9" s="27"/>
      <c r="L9" s="69">
        <f>SUM(L7:L8)</f>
        <v>902375</v>
      </c>
      <c r="M9" s="69">
        <f>SUM(M7:M8)</f>
        <v>521228</v>
      </c>
      <c r="N9" s="64">
        <f>L9/M9</f>
        <v>1.7312481294174527</v>
      </c>
      <c r="O9" s="29"/>
      <c r="P9" s="30"/>
      <c r="Q9" s="45"/>
      <c r="R9" s="25"/>
      <c r="S9" s="27"/>
      <c r="T9" s="25"/>
      <c r="U9" s="25"/>
      <c r="V9" s="25"/>
      <c r="W9" s="31"/>
    </row>
    <row r="10" spans="1:23" x14ac:dyDescent="0.25">
      <c r="A10" s="17"/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17"/>
    </row>
    <row r="11" spans="1:23" ht="15.75" thickBot="1" x14ac:dyDescent="0.3">
      <c r="A11" s="17" t="s">
        <v>3058</v>
      </c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17"/>
    </row>
    <row r="12" spans="1:23" x14ac:dyDescent="0.25">
      <c r="A12" s="8" t="s">
        <v>3059</v>
      </c>
      <c r="B12" s="9" t="s">
        <v>3060</v>
      </c>
      <c r="C12" s="10">
        <v>45387</v>
      </c>
      <c r="D12" s="11">
        <v>975000</v>
      </c>
      <c r="E12" s="9" t="s">
        <v>25</v>
      </c>
      <c r="F12" s="9" t="s">
        <v>26</v>
      </c>
      <c r="G12" s="11">
        <v>975000</v>
      </c>
      <c r="H12" s="11">
        <v>378430</v>
      </c>
      <c r="I12" s="12">
        <f>H12/G12*100</f>
        <v>38.813333333333333</v>
      </c>
      <c r="J12" s="11">
        <v>756863</v>
      </c>
      <c r="K12" s="11">
        <v>148474</v>
      </c>
      <c r="L12" s="67">
        <f>G12-K12</f>
        <v>826526</v>
      </c>
      <c r="M12" s="67">
        <v>654181</v>
      </c>
      <c r="N12" s="62">
        <f>L12/M12</f>
        <v>1.2634515523991066</v>
      </c>
      <c r="O12" s="13">
        <v>3692</v>
      </c>
      <c r="P12" s="14">
        <f>L12/O12</f>
        <v>223.86944745395451</v>
      </c>
      <c r="Q12" s="43" t="s">
        <v>3061</v>
      </c>
      <c r="R12" s="9" t="s">
        <v>28</v>
      </c>
      <c r="S12" s="11">
        <v>148474</v>
      </c>
      <c r="T12" s="9" t="s">
        <v>3062</v>
      </c>
      <c r="U12" s="9" t="s">
        <v>30</v>
      </c>
      <c r="V12" s="9">
        <v>61</v>
      </c>
      <c r="W12" s="15" t="s">
        <v>31</v>
      </c>
    </row>
    <row r="13" spans="1:23" ht="15.75" thickBot="1" x14ac:dyDescent="0.3">
      <c r="A13" s="24"/>
      <c r="B13" s="25"/>
      <c r="C13" s="26"/>
      <c r="D13" s="27"/>
      <c r="E13" s="25"/>
      <c r="F13" s="25"/>
      <c r="G13" s="27"/>
      <c r="H13" s="27"/>
      <c r="I13" s="28"/>
      <c r="J13" s="27"/>
      <c r="K13" s="27"/>
      <c r="L13" s="69">
        <f>SUM(L12)</f>
        <v>826526</v>
      </c>
      <c r="M13" s="69">
        <f>SUM(M12)</f>
        <v>654181</v>
      </c>
      <c r="N13" s="64">
        <f>L13/M13</f>
        <v>1.2634515523991066</v>
      </c>
      <c r="O13" s="29"/>
      <c r="P13" s="30"/>
      <c r="Q13" s="45"/>
      <c r="R13" s="25"/>
      <c r="S13" s="27"/>
      <c r="T13" s="25"/>
      <c r="U13" s="25"/>
      <c r="V13" s="25"/>
      <c r="W13" s="31"/>
    </row>
    <row r="14" spans="1:23" x14ac:dyDescent="0.25">
      <c r="A14" s="17"/>
      <c r="B14" s="17"/>
      <c r="C14" s="18"/>
      <c r="D14" s="19"/>
      <c r="E14" s="17"/>
      <c r="F14" s="17"/>
      <c r="G14" s="19"/>
      <c r="H14" s="19"/>
      <c r="I14" s="20"/>
      <c r="J14" s="19"/>
      <c r="K14" s="19"/>
      <c r="L14" s="68"/>
      <c r="M14" s="68"/>
      <c r="N14" s="63"/>
      <c r="O14" s="21"/>
      <c r="P14" s="22"/>
      <c r="Q14" s="44"/>
      <c r="R14" s="17"/>
      <c r="S14" s="19"/>
      <c r="T14" s="17"/>
      <c r="U14" s="17"/>
      <c r="V14" s="17"/>
      <c r="W14" s="17"/>
    </row>
    <row r="15" spans="1:23" x14ac:dyDescent="0.25">
      <c r="A15" s="16" t="s">
        <v>3053</v>
      </c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23"/>
    </row>
    <row r="16" spans="1:23" x14ac:dyDescent="0.25">
      <c r="A16" s="16" t="s">
        <v>3063</v>
      </c>
      <c r="B16" s="17" t="s">
        <v>3064</v>
      </c>
      <c r="C16" s="18">
        <v>45687</v>
      </c>
      <c r="D16" s="19">
        <v>875000</v>
      </c>
      <c r="E16" s="17" t="s">
        <v>36</v>
      </c>
      <c r="F16" s="17" t="s">
        <v>26</v>
      </c>
      <c r="G16" s="19">
        <v>875000</v>
      </c>
      <c r="H16" s="19">
        <v>440510</v>
      </c>
      <c r="I16" s="20">
        <f>H16/G16*100</f>
        <v>50.344000000000001</v>
      </c>
      <c r="J16" s="19">
        <v>881022</v>
      </c>
      <c r="K16" s="19">
        <v>311946</v>
      </c>
      <c r="L16" s="68">
        <f>G16-K16</f>
        <v>563054</v>
      </c>
      <c r="M16" s="68">
        <v>261044</v>
      </c>
      <c r="N16" s="63">
        <f>L16/M16</f>
        <v>2.1569313985381773</v>
      </c>
      <c r="O16" s="21">
        <v>2175</v>
      </c>
      <c r="P16" s="22">
        <f>L16/O16</f>
        <v>258.87540229885059</v>
      </c>
      <c r="Q16" s="44" t="s">
        <v>3065</v>
      </c>
      <c r="R16" s="17" t="s">
        <v>97</v>
      </c>
      <c r="S16" s="19">
        <v>311946</v>
      </c>
      <c r="T16" s="17" t="s">
        <v>3066</v>
      </c>
      <c r="U16" s="17" t="s">
        <v>30</v>
      </c>
      <c r="V16" s="17">
        <v>52</v>
      </c>
      <c r="W16" s="23" t="s">
        <v>31</v>
      </c>
    </row>
    <row r="17" spans="1:23" x14ac:dyDescent="0.25">
      <c r="A17" s="16" t="s">
        <v>3067</v>
      </c>
      <c r="B17" s="17" t="s">
        <v>3068</v>
      </c>
      <c r="C17" s="18">
        <v>45394</v>
      </c>
      <c r="D17" s="19">
        <v>1</v>
      </c>
      <c r="E17" s="17" t="s">
        <v>25</v>
      </c>
      <c r="F17" s="17" t="s">
        <v>26</v>
      </c>
      <c r="G17" s="19">
        <v>2350000</v>
      </c>
      <c r="H17" s="19">
        <v>760840</v>
      </c>
      <c r="I17" s="20">
        <f>H17/G17*100</f>
        <v>32.376170212765956</v>
      </c>
      <c r="J17" s="19">
        <v>1521670</v>
      </c>
      <c r="K17" s="19">
        <v>506536</v>
      </c>
      <c r="L17" s="68">
        <f>G17-K17</f>
        <v>1843464</v>
      </c>
      <c r="M17" s="68">
        <v>465657</v>
      </c>
      <c r="N17" s="63">
        <f>L17/M17</f>
        <v>3.958845244461052</v>
      </c>
      <c r="O17" s="21">
        <v>4856</v>
      </c>
      <c r="P17" s="22">
        <f>L17/O17</f>
        <v>379.62602965403624</v>
      </c>
      <c r="Q17" s="44" t="s">
        <v>3065</v>
      </c>
      <c r="R17" s="17" t="s">
        <v>97</v>
      </c>
      <c r="S17" s="19">
        <v>484300</v>
      </c>
      <c r="T17" s="17" t="s">
        <v>3066</v>
      </c>
      <c r="U17" s="17" t="s">
        <v>30</v>
      </c>
      <c r="V17" s="17">
        <v>60</v>
      </c>
      <c r="W17" s="23" t="s">
        <v>31</v>
      </c>
    </row>
    <row r="18" spans="1:23" x14ac:dyDescent="0.25">
      <c r="A18" s="16" t="s">
        <v>3069</v>
      </c>
      <c r="B18" s="17" t="s">
        <v>3070</v>
      </c>
      <c r="C18" s="18">
        <v>45127</v>
      </c>
      <c r="D18" s="19">
        <v>862000</v>
      </c>
      <c r="E18" s="17" t="s">
        <v>25</v>
      </c>
      <c r="F18" s="17" t="s">
        <v>26</v>
      </c>
      <c r="G18" s="19">
        <v>862000</v>
      </c>
      <c r="H18" s="19">
        <v>577120</v>
      </c>
      <c r="I18" s="20">
        <f>H18/G18*100</f>
        <v>66.951276102088158</v>
      </c>
      <c r="J18" s="19">
        <v>1154240</v>
      </c>
      <c r="K18" s="19">
        <v>485215</v>
      </c>
      <c r="L18" s="68">
        <f>G18-K18</f>
        <v>376785</v>
      </c>
      <c r="M18" s="68">
        <v>306892</v>
      </c>
      <c r="N18" s="63">
        <f>L18/M18</f>
        <v>1.2277446137403387</v>
      </c>
      <c r="O18" s="21">
        <v>3057</v>
      </c>
      <c r="P18" s="22">
        <f>L18/O18</f>
        <v>123.2531894013739</v>
      </c>
      <c r="Q18" s="44" t="s">
        <v>3065</v>
      </c>
      <c r="R18" s="17" t="s">
        <v>97</v>
      </c>
      <c r="S18" s="19">
        <v>485215</v>
      </c>
      <c r="T18" s="17" t="s">
        <v>3066</v>
      </c>
      <c r="U18" s="17" t="s">
        <v>30</v>
      </c>
      <c r="V18" s="17">
        <v>55</v>
      </c>
      <c r="W18" s="23" t="s">
        <v>31</v>
      </c>
    </row>
    <row r="19" spans="1:23" ht="15.75" thickBot="1" x14ac:dyDescent="0.3">
      <c r="A19" s="24"/>
      <c r="B19" s="25"/>
      <c r="C19" s="26"/>
      <c r="D19" s="27"/>
      <c r="E19" s="25"/>
      <c r="F19" s="25"/>
      <c r="G19" s="27"/>
      <c r="H19" s="27"/>
      <c r="I19" s="28"/>
      <c r="J19" s="27"/>
      <c r="K19" s="27"/>
      <c r="L19" s="69">
        <f>SUM(L16:L18)</f>
        <v>2783303</v>
      </c>
      <c r="M19" s="69">
        <f>SUM(M16:M18)</f>
        <v>1033593</v>
      </c>
      <c r="N19" s="64">
        <f>L19/M19</f>
        <v>2.6928423470360192</v>
      </c>
      <c r="O19" s="29"/>
      <c r="P19" s="30"/>
      <c r="Q19" s="45"/>
      <c r="R19" s="25"/>
      <c r="S19" s="27"/>
      <c r="T19" s="25"/>
      <c r="U19" s="25"/>
      <c r="V19" s="25"/>
      <c r="W19" s="31"/>
    </row>
    <row r="20" spans="1:23" x14ac:dyDescent="0.25">
      <c r="A20" s="17"/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17"/>
    </row>
    <row r="21" spans="1:23" ht="15.75" thickBot="1" x14ac:dyDescent="0.3">
      <c r="A21" s="17" t="s">
        <v>3071</v>
      </c>
      <c r="B21" s="17"/>
      <c r="C21" s="18"/>
      <c r="D21" s="19"/>
      <c r="E21" s="17"/>
      <c r="F21" s="17"/>
      <c r="G21" s="19"/>
      <c r="H21" s="19"/>
      <c r="I21" s="20"/>
      <c r="J21" s="19"/>
      <c r="K21" s="19"/>
      <c r="L21" s="68"/>
      <c r="M21" s="68"/>
      <c r="N21" s="63"/>
      <c r="O21" s="21"/>
      <c r="P21" s="22"/>
      <c r="Q21" s="44"/>
      <c r="R21" s="17"/>
      <c r="S21" s="19"/>
      <c r="T21" s="17"/>
      <c r="U21" s="17"/>
      <c r="V21" s="17"/>
      <c r="W21" s="17"/>
    </row>
    <row r="22" spans="1:23" x14ac:dyDescent="0.25">
      <c r="A22" s="8" t="s">
        <v>3072</v>
      </c>
      <c r="B22" s="9" t="s">
        <v>3073</v>
      </c>
      <c r="C22" s="10">
        <v>45581</v>
      </c>
      <c r="D22" s="11">
        <v>3070000</v>
      </c>
      <c r="E22" s="9" t="s">
        <v>25</v>
      </c>
      <c r="F22" s="9" t="s">
        <v>26</v>
      </c>
      <c r="G22" s="11">
        <v>3070000</v>
      </c>
      <c r="H22" s="11">
        <v>1180360</v>
      </c>
      <c r="I22" s="12">
        <f>H22/G22*100</f>
        <v>38.448208469055373</v>
      </c>
      <c r="J22" s="11">
        <v>2360719</v>
      </c>
      <c r="K22" s="11">
        <v>675642</v>
      </c>
      <c r="L22" s="67">
        <f>G22-K22</f>
        <v>2394358</v>
      </c>
      <c r="M22" s="67">
        <v>1257520</v>
      </c>
      <c r="N22" s="62">
        <f>L22/M22</f>
        <v>1.9040317450219479</v>
      </c>
      <c r="O22" s="13">
        <v>4709</v>
      </c>
      <c r="P22" s="14">
        <f>L22/O22</f>
        <v>508.46421745593545</v>
      </c>
      <c r="Q22" s="43" t="s">
        <v>3074</v>
      </c>
      <c r="R22" s="9" t="s">
        <v>28</v>
      </c>
      <c r="S22" s="11">
        <v>675642</v>
      </c>
      <c r="T22" s="9" t="s">
        <v>3066</v>
      </c>
      <c r="U22" s="9" t="s">
        <v>30</v>
      </c>
      <c r="V22" s="9">
        <v>75</v>
      </c>
      <c r="W22" s="15" t="s">
        <v>31</v>
      </c>
    </row>
    <row r="23" spans="1:23" x14ac:dyDescent="0.25">
      <c r="A23" s="16" t="s">
        <v>3075</v>
      </c>
      <c r="B23" s="17" t="s">
        <v>3076</v>
      </c>
      <c r="C23" s="18">
        <v>45400</v>
      </c>
      <c r="D23" s="19">
        <v>640000</v>
      </c>
      <c r="E23" s="17" t="s">
        <v>36</v>
      </c>
      <c r="F23" s="17" t="s">
        <v>26</v>
      </c>
      <c r="G23" s="19">
        <v>640000</v>
      </c>
      <c r="H23" s="19">
        <v>329950</v>
      </c>
      <c r="I23" s="20">
        <f>H23/G23*100</f>
        <v>51.554687499999993</v>
      </c>
      <c r="J23" s="19">
        <v>659909</v>
      </c>
      <c r="K23" s="19">
        <v>495931</v>
      </c>
      <c r="L23" s="68">
        <f>G23-K23</f>
        <v>144069</v>
      </c>
      <c r="M23" s="68">
        <v>122371</v>
      </c>
      <c r="N23" s="63">
        <f>L23/M23</f>
        <v>1.1773132523228542</v>
      </c>
      <c r="O23" s="21">
        <v>4209</v>
      </c>
      <c r="P23" s="22">
        <f>L23/O23</f>
        <v>34.228795438346403</v>
      </c>
      <c r="Q23" s="44" t="s">
        <v>3074</v>
      </c>
      <c r="R23" s="17" t="s">
        <v>28</v>
      </c>
      <c r="S23" s="19">
        <v>495931</v>
      </c>
      <c r="T23" s="17" t="s">
        <v>3066</v>
      </c>
      <c r="U23" s="17" t="s">
        <v>30</v>
      </c>
      <c r="V23" s="17">
        <v>98</v>
      </c>
      <c r="W23" s="23" t="s">
        <v>31</v>
      </c>
    </row>
    <row r="24" spans="1:23" ht="15.75" thickBot="1" x14ac:dyDescent="0.3">
      <c r="A24" s="24"/>
      <c r="B24" s="25"/>
      <c r="C24" s="26"/>
      <c r="D24" s="27"/>
      <c r="E24" s="25"/>
      <c r="F24" s="25"/>
      <c r="G24" s="27"/>
      <c r="H24" s="27"/>
      <c r="I24" s="28"/>
      <c r="J24" s="27"/>
      <c r="K24" s="27"/>
      <c r="L24" s="69">
        <f>SUM(L22:L23)</f>
        <v>2538427</v>
      </c>
      <c r="M24" s="69">
        <f>SUM(M22:M23)</f>
        <v>1379891</v>
      </c>
      <c r="N24" s="64">
        <f>L24/M24</f>
        <v>1.8395851556391047</v>
      </c>
      <c r="O24" s="29"/>
      <c r="P24" s="30"/>
      <c r="Q24" s="45"/>
      <c r="R24" s="25"/>
      <c r="S24" s="27"/>
      <c r="T24" s="25"/>
      <c r="U24" s="25"/>
      <c r="V24" s="25"/>
      <c r="W24" s="31"/>
    </row>
    <row r="25" spans="1:23" x14ac:dyDescent="0.25">
      <c r="A25" s="17"/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68"/>
      <c r="M25" s="68"/>
      <c r="N25" s="63"/>
      <c r="O25" s="21"/>
      <c r="P25" s="22"/>
      <c r="Q25" s="44"/>
      <c r="R25" s="17"/>
      <c r="S25" s="19"/>
      <c r="T25" s="17"/>
      <c r="U25" s="17"/>
      <c r="V25" s="17"/>
      <c r="W25" s="17"/>
    </row>
    <row r="26" spans="1:23" ht="15.75" thickBot="1" x14ac:dyDescent="0.3">
      <c r="A26" s="17" t="s">
        <v>3077</v>
      </c>
      <c r="B26" s="17"/>
      <c r="C26" s="18"/>
      <c r="D26" s="19"/>
      <c r="E26" s="17"/>
      <c r="F26" s="17"/>
      <c r="G26" s="19"/>
      <c r="H26" s="19"/>
      <c r="I26" s="20"/>
      <c r="J26" s="19"/>
      <c r="K26" s="19"/>
      <c r="L26" s="68"/>
      <c r="M26" s="68"/>
      <c r="N26" s="63"/>
      <c r="O26" s="21"/>
      <c r="P26" s="22"/>
      <c r="Q26" s="44"/>
      <c r="R26" s="17"/>
      <c r="S26" s="19"/>
      <c r="T26" s="17"/>
      <c r="U26" s="17"/>
      <c r="V26" s="17"/>
      <c r="W26" s="17"/>
    </row>
    <row r="27" spans="1:23" x14ac:dyDescent="0.25">
      <c r="A27" s="8" t="s">
        <v>3078</v>
      </c>
      <c r="B27" s="9" t="s">
        <v>3079</v>
      </c>
      <c r="C27" s="10">
        <v>45629</v>
      </c>
      <c r="D27" s="11">
        <v>900000</v>
      </c>
      <c r="E27" s="9" t="s">
        <v>25</v>
      </c>
      <c r="F27" s="9" t="s">
        <v>26</v>
      </c>
      <c r="G27" s="11">
        <v>900000</v>
      </c>
      <c r="H27" s="11">
        <v>348300</v>
      </c>
      <c r="I27" s="12">
        <f>H27/G27*100</f>
        <v>38.700000000000003</v>
      </c>
      <c r="J27" s="11">
        <v>696597</v>
      </c>
      <c r="K27" s="11">
        <v>215282</v>
      </c>
      <c r="L27" s="67">
        <f>G27-K27</f>
        <v>684718</v>
      </c>
      <c r="M27" s="67">
        <v>300821</v>
      </c>
      <c r="N27" s="62">
        <f t="shared" ref="N27:N32" si="0">L27/M27</f>
        <v>2.2761642305557124</v>
      </c>
      <c r="O27" s="13">
        <v>3038</v>
      </c>
      <c r="P27" s="14">
        <f>L27/O27</f>
        <v>225.38446346280449</v>
      </c>
      <c r="Q27" s="43" t="s">
        <v>3080</v>
      </c>
      <c r="R27" s="9" t="s">
        <v>28</v>
      </c>
      <c r="S27" s="11">
        <v>197787</v>
      </c>
      <c r="T27" s="9" t="s">
        <v>3081</v>
      </c>
      <c r="U27" s="9" t="s">
        <v>30</v>
      </c>
      <c r="V27" s="9">
        <v>52</v>
      </c>
      <c r="W27" s="15" t="s">
        <v>31</v>
      </c>
    </row>
    <row r="28" spans="1:23" x14ac:dyDescent="0.25">
      <c r="A28" s="16" t="s">
        <v>3082</v>
      </c>
      <c r="B28" s="17" t="s">
        <v>3083</v>
      </c>
      <c r="C28" s="18">
        <v>45504</v>
      </c>
      <c r="D28" s="19">
        <v>1100000</v>
      </c>
      <c r="E28" s="17" t="s">
        <v>25</v>
      </c>
      <c r="F28" s="17" t="s">
        <v>26</v>
      </c>
      <c r="G28" s="19">
        <v>1100000</v>
      </c>
      <c r="H28" s="19">
        <v>420950</v>
      </c>
      <c r="I28" s="20">
        <f>H28/G28*100</f>
        <v>38.268181818181816</v>
      </c>
      <c r="J28" s="19">
        <v>841901</v>
      </c>
      <c r="K28" s="19">
        <v>244912</v>
      </c>
      <c r="L28" s="68">
        <f>G28-K28</f>
        <v>855088</v>
      </c>
      <c r="M28" s="68">
        <v>373118</v>
      </c>
      <c r="N28" s="63">
        <f t="shared" si="0"/>
        <v>2.2917361263728901</v>
      </c>
      <c r="O28" s="21">
        <v>3403</v>
      </c>
      <c r="P28" s="22">
        <f>L28/O28</f>
        <v>251.27475756685277</v>
      </c>
      <c r="Q28" s="44" t="s">
        <v>3080</v>
      </c>
      <c r="R28" s="17" t="s">
        <v>28</v>
      </c>
      <c r="S28" s="19">
        <v>244912</v>
      </c>
      <c r="T28" s="17" t="s">
        <v>3081</v>
      </c>
      <c r="U28" s="17" t="s">
        <v>30</v>
      </c>
      <c r="V28" s="17">
        <v>58</v>
      </c>
      <c r="W28" s="23" t="s">
        <v>31</v>
      </c>
    </row>
    <row r="29" spans="1:23" x14ac:dyDescent="0.25">
      <c r="A29" s="16" t="s">
        <v>3084</v>
      </c>
      <c r="B29" s="17" t="s">
        <v>3085</v>
      </c>
      <c r="C29" s="18">
        <v>45159</v>
      </c>
      <c r="D29" s="19">
        <v>499500</v>
      </c>
      <c r="E29" s="17" t="s">
        <v>25</v>
      </c>
      <c r="F29" s="17" t="s">
        <v>26</v>
      </c>
      <c r="G29" s="19">
        <v>499500</v>
      </c>
      <c r="H29" s="19">
        <v>273000</v>
      </c>
      <c r="I29" s="20">
        <f>H29/G29*100</f>
        <v>54.654654654654657</v>
      </c>
      <c r="J29" s="19">
        <v>546000</v>
      </c>
      <c r="K29" s="19">
        <v>180816</v>
      </c>
      <c r="L29" s="68">
        <f>G29-K29</f>
        <v>318684</v>
      </c>
      <c r="M29" s="68">
        <v>228240</v>
      </c>
      <c r="N29" s="63">
        <f t="shared" si="0"/>
        <v>1.396267087276551</v>
      </c>
      <c r="O29" s="21">
        <v>2709</v>
      </c>
      <c r="P29" s="22">
        <f>L29/O29</f>
        <v>117.63898117386489</v>
      </c>
      <c r="Q29" s="44" t="s">
        <v>3080</v>
      </c>
      <c r="R29" s="17" t="s">
        <v>28</v>
      </c>
      <c r="S29" s="19">
        <v>180816</v>
      </c>
      <c r="T29" s="17" t="s">
        <v>3081</v>
      </c>
      <c r="U29" s="17" t="s">
        <v>30</v>
      </c>
      <c r="V29" s="17">
        <v>48</v>
      </c>
      <c r="W29" s="23" t="s">
        <v>31</v>
      </c>
    </row>
    <row r="30" spans="1:23" x14ac:dyDescent="0.25">
      <c r="A30" s="16" t="s">
        <v>3086</v>
      </c>
      <c r="B30" s="17" t="s">
        <v>3087</v>
      </c>
      <c r="C30" s="18">
        <v>45324</v>
      </c>
      <c r="D30" s="19">
        <v>575000</v>
      </c>
      <c r="E30" s="17" t="s">
        <v>25</v>
      </c>
      <c r="F30" s="17" t="s">
        <v>26</v>
      </c>
      <c r="G30" s="19">
        <v>575000</v>
      </c>
      <c r="H30" s="19">
        <v>299380</v>
      </c>
      <c r="I30" s="20">
        <f>H30/G30*100</f>
        <v>52.066086956521737</v>
      </c>
      <c r="J30" s="19">
        <v>598763</v>
      </c>
      <c r="K30" s="19">
        <v>214216</v>
      </c>
      <c r="L30" s="68">
        <f>G30-K30</f>
        <v>360784</v>
      </c>
      <c r="M30" s="68">
        <v>240341</v>
      </c>
      <c r="N30" s="63">
        <f t="shared" si="0"/>
        <v>1.5011338057177095</v>
      </c>
      <c r="O30" s="21">
        <v>2819</v>
      </c>
      <c r="P30" s="22">
        <f>L30/O30</f>
        <v>127.98297268534941</v>
      </c>
      <c r="Q30" s="44" t="s">
        <v>3080</v>
      </c>
      <c r="R30" s="17" t="s">
        <v>28</v>
      </c>
      <c r="S30" s="19">
        <v>210020</v>
      </c>
      <c r="T30" s="17" t="s">
        <v>3081</v>
      </c>
      <c r="U30" s="17" t="s">
        <v>30</v>
      </c>
      <c r="V30" s="17">
        <v>49</v>
      </c>
      <c r="W30" s="23" t="s">
        <v>31</v>
      </c>
    </row>
    <row r="31" spans="1:23" x14ac:dyDescent="0.25">
      <c r="A31" s="16" t="s">
        <v>3088</v>
      </c>
      <c r="B31" s="17" t="s">
        <v>3089</v>
      </c>
      <c r="C31" s="18">
        <v>45237</v>
      </c>
      <c r="D31" s="19">
        <v>1000000</v>
      </c>
      <c r="E31" s="17" t="s">
        <v>25</v>
      </c>
      <c r="F31" s="17" t="s">
        <v>26</v>
      </c>
      <c r="G31" s="19">
        <v>1000000</v>
      </c>
      <c r="H31" s="19">
        <v>476950</v>
      </c>
      <c r="I31" s="20">
        <f>H31/G31*100</f>
        <v>47.695</v>
      </c>
      <c r="J31" s="19">
        <v>953894</v>
      </c>
      <c r="K31" s="19">
        <v>207315</v>
      </c>
      <c r="L31" s="68">
        <f>G31-K31</f>
        <v>792685</v>
      </c>
      <c r="M31" s="68">
        <v>466611</v>
      </c>
      <c r="N31" s="63">
        <f t="shared" si="0"/>
        <v>1.6988133584506151</v>
      </c>
      <c r="O31" s="21">
        <v>4843</v>
      </c>
      <c r="P31" s="22">
        <f>L31/O31</f>
        <v>163.67644022300226</v>
      </c>
      <c r="Q31" s="44" t="s">
        <v>3080</v>
      </c>
      <c r="R31" s="17" t="s">
        <v>28</v>
      </c>
      <c r="S31" s="19">
        <v>207315</v>
      </c>
      <c r="T31" s="17" t="s">
        <v>3081</v>
      </c>
      <c r="U31" s="17" t="s">
        <v>30</v>
      </c>
      <c r="V31" s="17">
        <v>61</v>
      </c>
      <c r="W31" s="23" t="s">
        <v>31</v>
      </c>
    </row>
    <row r="32" spans="1:23" ht="15.75" thickBot="1" x14ac:dyDescent="0.3">
      <c r="A32" s="38"/>
      <c r="B32" s="32"/>
      <c r="C32" s="33"/>
      <c r="D32" s="34"/>
      <c r="E32" s="32"/>
      <c r="F32" s="32"/>
      <c r="G32" s="34"/>
      <c r="H32" s="34"/>
      <c r="I32" s="35"/>
      <c r="J32" s="34"/>
      <c r="K32" s="34"/>
      <c r="L32" s="70">
        <f>SUM(L27:L31)</f>
        <v>3011959</v>
      </c>
      <c r="M32" s="70">
        <f>SUM(M27:M31)</f>
        <v>1609131</v>
      </c>
      <c r="N32" s="65">
        <f t="shared" si="0"/>
        <v>1.8717922903728783</v>
      </c>
      <c r="O32" s="36"/>
      <c r="P32" s="37"/>
      <c r="Q32" s="46"/>
      <c r="R32" s="32"/>
      <c r="S32" s="34"/>
      <c r="T32" s="32"/>
      <c r="U32" s="32"/>
      <c r="V32" s="32"/>
      <c r="W32" s="39"/>
    </row>
    <row r="33" spans="1:23" ht="15.75" thickTop="1" x14ac:dyDescent="0.25">
      <c r="A33" s="16"/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23"/>
    </row>
    <row r="34" spans="1:23" x14ac:dyDescent="0.25">
      <c r="A34" s="16" t="s">
        <v>3090</v>
      </c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23"/>
    </row>
    <row r="35" spans="1:23" x14ac:dyDescent="0.25">
      <c r="A35" s="16" t="s">
        <v>3091</v>
      </c>
      <c r="B35" s="17" t="s">
        <v>3092</v>
      </c>
      <c r="C35" s="18">
        <v>45427</v>
      </c>
      <c r="D35" s="19">
        <v>589000</v>
      </c>
      <c r="E35" s="17" t="s">
        <v>36</v>
      </c>
      <c r="F35" s="17" t="s">
        <v>26</v>
      </c>
      <c r="G35" s="19">
        <v>589000</v>
      </c>
      <c r="H35" s="19">
        <v>345280</v>
      </c>
      <c r="I35" s="20">
        <f>H35/G35*100</f>
        <v>58.621392190152797</v>
      </c>
      <c r="J35" s="19">
        <v>690561</v>
      </c>
      <c r="K35" s="19">
        <v>197436</v>
      </c>
      <c r="L35" s="68">
        <f>G35-K35</f>
        <v>391564</v>
      </c>
      <c r="M35" s="68">
        <v>212553</v>
      </c>
      <c r="N35" s="63">
        <f t="shared" ref="N35:N40" si="1">L35/M35</f>
        <v>1.8421946526278152</v>
      </c>
      <c r="O35" s="21">
        <v>2016</v>
      </c>
      <c r="P35" s="22">
        <f>L35/O35</f>
        <v>194.22817460317461</v>
      </c>
      <c r="Q35" s="44" t="s">
        <v>3080</v>
      </c>
      <c r="R35" s="17" t="s">
        <v>97</v>
      </c>
      <c r="S35" s="19">
        <v>188536</v>
      </c>
      <c r="T35" s="17" t="s">
        <v>3081</v>
      </c>
      <c r="U35" s="17" t="s">
        <v>30</v>
      </c>
      <c r="V35" s="17">
        <v>51</v>
      </c>
      <c r="W35" s="23" t="s">
        <v>31</v>
      </c>
    </row>
    <row r="36" spans="1:23" x14ac:dyDescent="0.25">
      <c r="A36" s="16" t="s">
        <v>3093</v>
      </c>
      <c r="B36" s="17" t="s">
        <v>3094</v>
      </c>
      <c r="C36" s="18">
        <v>45271</v>
      </c>
      <c r="D36" s="19">
        <v>585000</v>
      </c>
      <c r="E36" s="17" t="s">
        <v>36</v>
      </c>
      <c r="F36" s="17" t="s">
        <v>26</v>
      </c>
      <c r="G36" s="19">
        <v>585000</v>
      </c>
      <c r="H36" s="19">
        <v>394700</v>
      </c>
      <c r="I36" s="20">
        <f>H36/G36*100</f>
        <v>67.470085470085479</v>
      </c>
      <c r="J36" s="19">
        <v>789399</v>
      </c>
      <c r="K36" s="19">
        <v>226402</v>
      </c>
      <c r="L36" s="68">
        <f>G36-K36</f>
        <v>358598</v>
      </c>
      <c r="M36" s="68">
        <v>242671</v>
      </c>
      <c r="N36" s="63">
        <f t="shared" si="1"/>
        <v>1.4777126232635955</v>
      </c>
      <c r="O36" s="21">
        <v>2456</v>
      </c>
      <c r="P36" s="22">
        <f>L36/O36</f>
        <v>146.00895765472313</v>
      </c>
      <c r="Q36" s="44" t="s">
        <v>3080</v>
      </c>
      <c r="R36" s="17" t="s">
        <v>97</v>
      </c>
      <c r="S36" s="19">
        <v>219606</v>
      </c>
      <c r="T36" s="17" t="s">
        <v>3081</v>
      </c>
      <c r="U36" s="17" t="s">
        <v>30</v>
      </c>
      <c r="V36" s="17">
        <v>50</v>
      </c>
      <c r="W36" s="23" t="s">
        <v>31</v>
      </c>
    </row>
    <row r="37" spans="1:23" x14ac:dyDescent="0.25">
      <c r="A37" s="16" t="s">
        <v>3095</v>
      </c>
      <c r="B37" s="17" t="s">
        <v>3096</v>
      </c>
      <c r="C37" s="18">
        <v>45205</v>
      </c>
      <c r="D37" s="19">
        <v>642000</v>
      </c>
      <c r="E37" s="17" t="s">
        <v>25</v>
      </c>
      <c r="F37" s="17" t="s">
        <v>26</v>
      </c>
      <c r="G37" s="19">
        <v>642000</v>
      </c>
      <c r="H37" s="19">
        <v>330170</v>
      </c>
      <c r="I37" s="20">
        <f>H37/G37*100</f>
        <v>51.428348909657316</v>
      </c>
      <c r="J37" s="19">
        <v>660347</v>
      </c>
      <c r="K37" s="19">
        <v>196558</v>
      </c>
      <c r="L37" s="68">
        <f>G37-K37</f>
        <v>445442</v>
      </c>
      <c r="M37" s="68">
        <v>199909</v>
      </c>
      <c r="N37" s="63">
        <f t="shared" si="1"/>
        <v>2.2282238418480409</v>
      </c>
      <c r="O37" s="21">
        <v>2270</v>
      </c>
      <c r="P37" s="22">
        <f>L37/O37</f>
        <v>196.22995594713657</v>
      </c>
      <c r="Q37" s="44" t="s">
        <v>3080</v>
      </c>
      <c r="R37" s="17" t="s">
        <v>97</v>
      </c>
      <c r="S37" s="19">
        <v>196558</v>
      </c>
      <c r="T37" s="17" t="s">
        <v>3081</v>
      </c>
      <c r="U37" s="17" t="s">
        <v>30</v>
      </c>
      <c r="V37" s="17">
        <v>47</v>
      </c>
      <c r="W37" s="23" t="s">
        <v>31</v>
      </c>
    </row>
    <row r="38" spans="1:23" x14ac:dyDescent="0.25">
      <c r="A38" s="16" t="s">
        <v>3097</v>
      </c>
      <c r="B38" s="17" t="s">
        <v>3098</v>
      </c>
      <c r="C38" s="18">
        <v>45523</v>
      </c>
      <c r="D38" s="19">
        <v>1185000</v>
      </c>
      <c r="E38" s="17" t="s">
        <v>25</v>
      </c>
      <c r="F38" s="17" t="s">
        <v>26</v>
      </c>
      <c r="G38" s="19">
        <v>1185000</v>
      </c>
      <c r="H38" s="19">
        <v>432780</v>
      </c>
      <c r="I38" s="20">
        <f>H38/G38*100</f>
        <v>36.521518987341771</v>
      </c>
      <c r="J38" s="19">
        <v>865566</v>
      </c>
      <c r="K38" s="19">
        <v>208145</v>
      </c>
      <c r="L38" s="68">
        <f>G38-K38</f>
        <v>976855</v>
      </c>
      <c r="M38" s="68">
        <v>283371</v>
      </c>
      <c r="N38" s="63">
        <f t="shared" si="1"/>
        <v>3.4472652459143669</v>
      </c>
      <c r="O38" s="21">
        <v>2624</v>
      </c>
      <c r="P38" s="22">
        <f>L38/O38</f>
        <v>372.27705792682929</v>
      </c>
      <c r="Q38" s="44" t="s">
        <v>3080</v>
      </c>
      <c r="R38" s="17" t="s">
        <v>97</v>
      </c>
      <c r="S38" s="19">
        <v>203140</v>
      </c>
      <c r="T38" s="17" t="s">
        <v>3081</v>
      </c>
      <c r="U38" s="17" t="s">
        <v>30</v>
      </c>
      <c r="V38" s="17">
        <v>54</v>
      </c>
      <c r="W38" s="23" t="s">
        <v>31</v>
      </c>
    </row>
    <row r="39" spans="1:23" x14ac:dyDescent="0.25">
      <c r="A39" s="16" t="s">
        <v>3099</v>
      </c>
      <c r="B39" s="17" t="s">
        <v>3100</v>
      </c>
      <c r="C39" s="18">
        <v>45195</v>
      </c>
      <c r="D39" s="19">
        <v>778000</v>
      </c>
      <c r="E39" s="17" t="s">
        <v>36</v>
      </c>
      <c r="F39" s="17" t="s">
        <v>26</v>
      </c>
      <c r="G39" s="19">
        <v>778000</v>
      </c>
      <c r="H39" s="19">
        <v>359250</v>
      </c>
      <c r="I39" s="20">
        <f>H39/G39*100</f>
        <v>46.176092544987149</v>
      </c>
      <c r="J39" s="19">
        <v>718491</v>
      </c>
      <c r="K39" s="19">
        <v>207713</v>
      </c>
      <c r="L39" s="68">
        <f>G39-K39</f>
        <v>570287</v>
      </c>
      <c r="M39" s="68">
        <v>220162</v>
      </c>
      <c r="N39" s="63">
        <f t="shared" si="1"/>
        <v>2.590306229049518</v>
      </c>
      <c r="O39" s="21">
        <v>3130</v>
      </c>
      <c r="P39" s="22">
        <f>L39/O39</f>
        <v>182.20031948881788</v>
      </c>
      <c r="Q39" s="44" t="s">
        <v>3080</v>
      </c>
      <c r="R39" s="17" t="s">
        <v>97</v>
      </c>
      <c r="S39" s="19">
        <v>206903</v>
      </c>
      <c r="T39" s="17" t="s">
        <v>3081</v>
      </c>
      <c r="U39" s="17" t="s">
        <v>30</v>
      </c>
      <c r="V39" s="17">
        <v>43</v>
      </c>
      <c r="W39" s="23" t="s">
        <v>31</v>
      </c>
    </row>
    <row r="40" spans="1:23" ht="15.75" thickBot="1" x14ac:dyDescent="0.3">
      <c r="A40" s="38"/>
      <c r="B40" s="32"/>
      <c r="C40" s="33"/>
      <c r="D40" s="34"/>
      <c r="E40" s="32"/>
      <c r="F40" s="32"/>
      <c r="G40" s="34"/>
      <c r="H40" s="34"/>
      <c r="I40" s="35"/>
      <c r="J40" s="34"/>
      <c r="K40" s="34"/>
      <c r="L40" s="70">
        <f>SUM(L35:L39)</f>
        <v>2742746</v>
      </c>
      <c r="M40" s="70">
        <f>SUM(M35:M39)</f>
        <v>1158666</v>
      </c>
      <c r="N40" s="65">
        <f t="shared" si="1"/>
        <v>2.3671584391015186</v>
      </c>
      <c r="O40" s="36"/>
      <c r="P40" s="37"/>
      <c r="Q40" s="46"/>
      <c r="R40" s="32"/>
      <c r="S40" s="34"/>
      <c r="T40" s="32"/>
      <c r="U40" s="32"/>
      <c r="V40" s="32"/>
      <c r="W40" s="39"/>
    </row>
    <row r="41" spans="1:23" ht="15.75" thickTop="1" x14ac:dyDescent="0.25">
      <c r="A41" s="16"/>
      <c r="B41" s="17"/>
      <c r="C41" s="18"/>
      <c r="D41" s="19"/>
      <c r="E41" s="17"/>
      <c r="F41" s="17"/>
      <c r="G41" s="19"/>
      <c r="H41" s="19"/>
      <c r="I41" s="20"/>
      <c r="J41" s="19"/>
      <c r="K41" s="19"/>
      <c r="L41" s="68"/>
      <c r="M41" s="68"/>
      <c r="N41" s="63"/>
      <c r="O41" s="21"/>
      <c r="P41" s="22"/>
      <c r="Q41" s="44"/>
      <c r="R41" s="17"/>
      <c r="S41" s="19"/>
      <c r="T41" s="17"/>
      <c r="U41" s="17"/>
      <c r="V41" s="17"/>
      <c r="W41" s="23"/>
    </row>
    <row r="42" spans="1:23" x14ac:dyDescent="0.25">
      <c r="A42" s="40" t="s">
        <v>3101</v>
      </c>
      <c r="B42" s="17"/>
      <c r="C42" s="18"/>
      <c r="D42" s="19"/>
      <c r="E42" s="17"/>
      <c r="F42" s="17"/>
      <c r="G42" s="19"/>
      <c r="H42" s="19"/>
      <c r="I42" s="20"/>
      <c r="J42" s="19"/>
      <c r="K42" s="19"/>
      <c r="L42" s="68"/>
      <c r="M42" s="68"/>
      <c r="N42" s="63"/>
      <c r="O42" s="21"/>
      <c r="P42" s="22"/>
      <c r="Q42" s="44"/>
      <c r="R42" s="17"/>
      <c r="S42" s="19"/>
      <c r="T42" s="17"/>
      <c r="U42" s="17"/>
      <c r="V42" s="17"/>
      <c r="W42" s="23"/>
    </row>
    <row r="43" spans="1:23" x14ac:dyDescent="0.25">
      <c r="A43" s="16" t="s">
        <v>3102</v>
      </c>
      <c r="B43" s="17" t="s">
        <v>3103</v>
      </c>
      <c r="C43" s="18">
        <v>45055</v>
      </c>
      <c r="D43" s="19">
        <v>590000</v>
      </c>
      <c r="E43" s="17" t="s">
        <v>25</v>
      </c>
      <c r="F43" s="17" t="s">
        <v>26</v>
      </c>
      <c r="G43" s="19">
        <v>590000</v>
      </c>
      <c r="H43" s="19">
        <v>253290</v>
      </c>
      <c r="I43" s="20">
        <f>H43/G43*100</f>
        <v>42.930508474576271</v>
      </c>
      <c r="J43" s="19">
        <v>506570</v>
      </c>
      <c r="K43" s="19">
        <v>181866</v>
      </c>
      <c r="L43" s="68">
        <f>G43-K43</f>
        <v>408134</v>
      </c>
      <c r="M43" s="68">
        <v>202940</v>
      </c>
      <c r="N43" s="63">
        <f>L43/M43</f>
        <v>2.0111067310535136</v>
      </c>
      <c r="O43" s="21">
        <v>2682</v>
      </c>
      <c r="P43" s="22">
        <f>L43/O43</f>
        <v>152.17524235645041</v>
      </c>
      <c r="Q43" s="44" t="s">
        <v>3080</v>
      </c>
      <c r="R43" s="17" t="s">
        <v>85</v>
      </c>
      <c r="S43" s="19">
        <v>181866</v>
      </c>
      <c r="T43" s="17" t="s">
        <v>3081</v>
      </c>
      <c r="U43" s="17" t="s">
        <v>30</v>
      </c>
      <c r="V43" s="17">
        <v>43</v>
      </c>
      <c r="W43" s="23" t="s">
        <v>31</v>
      </c>
    </row>
    <row r="44" spans="1:23" ht="15.75" thickBot="1" x14ac:dyDescent="0.3">
      <c r="A44" s="24"/>
      <c r="B44" s="25"/>
      <c r="C44" s="26"/>
      <c r="D44" s="27"/>
      <c r="E44" s="25"/>
      <c r="F44" s="25"/>
      <c r="G44" s="27"/>
      <c r="H44" s="27"/>
      <c r="I44" s="28"/>
      <c r="J44" s="27"/>
      <c r="K44" s="27"/>
      <c r="L44" s="69">
        <f>SUM(L43)</f>
        <v>408134</v>
      </c>
      <c r="M44" s="69">
        <f>SUM(M43)</f>
        <v>202940</v>
      </c>
      <c r="N44" s="64">
        <f>L44/M44</f>
        <v>2.0111067310535136</v>
      </c>
      <c r="O44" s="29"/>
      <c r="P44" s="30"/>
      <c r="Q44" s="45"/>
      <c r="R44" s="25"/>
      <c r="S44" s="27"/>
      <c r="T44" s="25"/>
      <c r="U44" s="25"/>
      <c r="V44" s="25"/>
      <c r="W44" s="31"/>
    </row>
    <row r="45" spans="1:23" x14ac:dyDescent="0.25">
      <c r="A45" s="17"/>
      <c r="B45" s="17"/>
      <c r="C45" s="18"/>
      <c r="D45" s="19"/>
      <c r="E45" s="17"/>
      <c r="F45" s="17"/>
      <c r="G45" s="19"/>
      <c r="H45" s="19"/>
      <c r="I45" s="20"/>
      <c r="J45" s="19"/>
      <c r="K45" s="19"/>
      <c r="L45" s="68"/>
      <c r="M45" s="68"/>
      <c r="N45" s="63"/>
      <c r="O45" s="21"/>
      <c r="P45" s="22"/>
      <c r="Q45" s="44"/>
      <c r="R45" s="17"/>
      <c r="S45" s="19"/>
      <c r="T45" s="17"/>
      <c r="U45" s="17"/>
      <c r="V45" s="17"/>
      <c r="W45" s="17"/>
    </row>
    <row r="46" spans="1:23" ht="15.75" thickBot="1" x14ac:dyDescent="0.3">
      <c r="A46" s="17" t="s">
        <v>3104</v>
      </c>
      <c r="B46" s="17"/>
      <c r="C46" s="18"/>
      <c r="D46" s="19"/>
      <c r="E46" s="17"/>
      <c r="F46" s="17"/>
      <c r="G46" s="19"/>
      <c r="H46" s="19"/>
      <c r="I46" s="20"/>
      <c r="J46" s="19"/>
      <c r="K46" s="19"/>
      <c r="L46" s="68"/>
      <c r="M46" s="68"/>
      <c r="N46" s="63"/>
      <c r="O46" s="21"/>
      <c r="P46" s="22"/>
      <c r="Q46" s="44"/>
      <c r="R46" s="17"/>
      <c r="S46" s="19"/>
      <c r="T46" s="17"/>
      <c r="U46" s="17"/>
      <c r="V46" s="17"/>
      <c r="W46" s="17"/>
    </row>
    <row r="47" spans="1:23" x14ac:dyDescent="0.25">
      <c r="A47" s="8" t="s">
        <v>3105</v>
      </c>
      <c r="B47" s="9" t="s">
        <v>3106</v>
      </c>
      <c r="C47" s="10">
        <v>45432</v>
      </c>
      <c r="D47" s="11">
        <v>2850000</v>
      </c>
      <c r="E47" s="9" t="s">
        <v>36</v>
      </c>
      <c r="F47" s="9" t="s">
        <v>26</v>
      </c>
      <c r="G47" s="11">
        <v>2850000</v>
      </c>
      <c r="H47" s="11">
        <v>975020</v>
      </c>
      <c r="I47" s="12">
        <f>H47/G47*100</f>
        <v>34.211228070175437</v>
      </c>
      <c r="J47" s="11">
        <v>1950038</v>
      </c>
      <c r="K47" s="11">
        <v>306014</v>
      </c>
      <c r="L47" s="67">
        <f>G47-K47</f>
        <v>2543986</v>
      </c>
      <c r="M47" s="67">
        <v>1174302</v>
      </c>
      <c r="N47" s="62">
        <f>L47/M47</f>
        <v>2.1663813908176941</v>
      </c>
      <c r="O47" s="13">
        <v>4406</v>
      </c>
      <c r="P47" s="14">
        <f>L47/O47</f>
        <v>577.39128461189284</v>
      </c>
      <c r="Q47" s="43" t="s">
        <v>3107</v>
      </c>
      <c r="R47" s="9" t="s">
        <v>28</v>
      </c>
      <c r="S47" s="11">
        <v>237130</v>
      </c>
      <c r="T47" s="9" t="s">
        <v>3081</v>
      </c>
      <c r="U47" s="9" t="s">
        <v>30</v>
      </c>
      <c r="V47" s="9">
        <v>79</v>
      </c>
      <c r="W47" s="15" t="s">
        <v>31</v>
      </c>
    </row>
    <row r="48" spans="1:23" x14ac:dyDescent="0.25">
      <c r="A48" s="16" t="s">
        <v>3108</v>
      </c>
      <c r="B48" s="17" t="s">
        <v>3109</v>
      </c>
      <c r="C48" s="18">
        <v>45358</v>
      </c>
      <c r="D48" s="19">
        <v>1725000</v>
      </c>
      <c r="E48" s="17" t="s">
        <v>25</v>
      </c>
      <c r="F48" s="17" t="s">
        <v>26</v>
      </c>
      <c r="G48" s="19">
        <v>1725000</v>
      </c>
      <c r="H48" s="19">
        <v>753240</v>
      </c>
      <c r="I48" s="20">
        <f>H48/G48*100</f>
        <v>43.666086956521738</v>
      </c>
      <c r="J48" s="19">
        <v>1506480</v>
      </c>
      <c r="K48" s="19">
        <v>206315</v>
      </c>
      <c r="L48" s="68">
        <f>G48-K48</f>
        <v>1518685</v>
      </c>
      <c r="M48" s="68">
        <v>928689</v>
      </c>
      <c r="N48" s="63">
        <f>L48/M48</f>
        <v>1.6352998689550537</v>
      </c>
      <c r="O48" s="21">
        <v>4553</v>
      </c>
      <c r="P48" s="22">
        <f>L48/O48</f>
        <v>333.55699538765651</v>
      </c>
      <c r="Q48" s="44" t="s">
        <v>3107</v>
      </c>
      <c r="R48" s="17" t="s">
        <v>28</v>
      </c>
      <c r="S48" s="19">
        <v>206315</v>
      </c>
      <c r="T48" s="17" t="s">
        <v>3081</v>
      </c>
      <c r="U48" s="17" t="s">
        <v>30</v>
      </c>
      <c r="V48" s="17">
        <v>81</v>
      </c>
      <c r="W48" s="23" t="s">
        <v>31</v>
      </c>
    </row>
    <row r="49" spans="1:23" ht="15.75" thickBot="1" x14ac:dyDescent="0.3">
      <c r="A49" s="24"/>
      <c r="B49" s="25"/>
      <c r="C49" s="26"/>
      <c r="D49" s="27"/>
      <c r="E49" s="25"/>
      <c r="F49" s="25"/>
      <c r="G49" s="27"/>
      <c r="H49" s="27"/>
      <c r="I49" s="28"/>
      <c r="J49" s="27"/>
      <c r="K49" s="27"/>
      <c r="L49" s="69">
        <f>SUM(L47:L48)</f>
        <v>4062671</v>
      </c>
      <c r="M49" s="69">
        <f>SUM(M47:M48)</f>
        <v>2102991</v>
      </c>
      <c r="N49" s="64">
        <f>L49/M49</f>
        <v>1.9318537264305933</v>
      </c>
      <c r="O49" s="29"/>
      <c r="P49" s="30"/>
      <c r="Q49" s="45"/>
      <c r="R49" s="25"/>
      <c r="S49" s="27"/>
      <c r="T49" s="25"/>
      <c r="U49" s="25"/>
      <c r="V49" s="25"/>
      <c r="W49" s="31"/>
    </row>
    <row r="50" spans="1:23" x14ac:dyDescent="0.25">
      <c r="A50" s="17"/>
      <c r="B50" s="17"/>
      <c r="C50" s="18"/>
      <c r="D50" s="19"/>
      <c r="E50" s="17"/>
      <c r="F50" s="17"/>
      <c r="G50" s="19"/>
      <c r="H50" s="19"/>
      <c r="I50" s="20"/>
      <c r="J50" s="19"/>
      <c r="K50" s="19"/>
      <c r="L50" s="68"/>
      <c r="M50" s="68"/>
      <c r="N50" s="63"/>
      <c r="O50" s="21"/>
      <c r="P50" s="22"/>
      <c r="Q50" s="44"/>
      <c r="R50" s="17"/>
      <c r="S50" s="19"/>
      <c r="T50" s="17"/>
      <c r="U50" s="17"/>
      <c r="V50" s="17"/>
      <c r="W50" s="17"/>
    </row>
    <row r="51" spans="1:23" ht="15.75" thickBot="1" x14ac:dyDescent="0.3">
      <c r="A51" s="17" t="s">
        <v>3110</v>
      </c>
      <c r="B51" s="17"/>
      <c r="C51" s="18"/>
      <c r="D51" s="19"/>
      <c r="E51" s="17"/>
      <c r="F51" s="17"/>
      <c r="G51" s="19"/>
      <c r="H51" s="19"/>
      <c r="I51" s="20"/>
      <c r="J51" s="19"/>
      <c r="K51" s="19"/>
      <c r="L51" s="68"/>
      <c r="M51" s="68"/>
      <c r="N51" s="63"/>
      <c r="O51" s="21"/>
      <c r="P51" s="22"/>
      <c r="Q51" s="44"/>
      <c r="R51" s="17"/>
      <c r="S51" s="19"/>
      <c r="T51" s="17"/>
      <c r="U51" s="17"/>
      <c r="V51" s="17"/>
      <c r="W51" s="17"/>
    </row>
    <row r="52" spans="1:23" x14ac:dyDescent="0.25">
      <c r="A52" s="8" t="s">
        <v>3111</v>
      </c>
      <c r="B52" s="9" t="s">
        <v>3112</v>
      </c>
      <c r="C52" s="10">
        <v>45471</v>
      </c>
      <c r="D52" s="11">
        <v>808000</v>
      </c>
      <c r="E52" s="9" t="s">
        <v>36</v>
      </c>
      <c r="F52" s="9" t="s">
        <v>26</v>
      </c>
      <c r="G52" s="11">
        <v>808000</v>
      </c>
      <c r="H52" s="11">
        <v>227410</v>
      </c>
      <c r="I52" s="12">
        <f>H52/G52*100</f>
        <v>28.144801980198018</v>
      </c>
      <c r="J52" s="11">
        <v>454814</v>
      </c>
      <c r="K52" s="11">
        <v>85000</v>
      </c>
      <c r="L52" s="67">
        <f>G52-K52</f>
        <v>723000</v>
      </c>
      <c r="M52" s="67">
        <v>295851</v>
      </c>
      <c r="N52" s="62">
        <f>L52/M52</f>
        <v>2.4437977225022056</v>
      </c>
      <c r="O52" s="13">
        <v>3062</v>
      </c>
      <c r="P52" s="14">
        <f>L52/O52</f>
        <v>236.12018288700196</v>
      </c>
      <c r="Q52" s="43" t="s">
        <v>3113</v>
      </c>
      <c r="R52" s="9" t="s">
        <v>28</v>
      </c>
      <c r="S52" s="11">
        <v>85000</v>
      </c>
      <c r="T52" s="9" t="s">
        <v>3114</v>
      </c>
      <c r="U52" s="9" t="s">
        <v>125</v>
      </c>
      <c r="V52" s="9">
        <v>57</v>
      </c>
      <c r="W52" s="15" t="s">
        <v>31</v>
      </c>
    </row>
    <row r="53" spans="1:23" ht="15.75" thickBot="1" x14ac:dyDescent="0.3">
      <c r="A53" s="24"/>
      <c r="B53" s="25"/>
      <c r="C53" s="26"/>
      <c r="D53" s="27"/>
      <c r="E53" s="25"/>
      <c r="F53" s="25"/>
      <c r="G53" s="27"/>
      <c r="H53" s="27"/>
      <c r="I53" s="28"/>
      <c r="J53" s="27"/>
      <c r="K53" s="27"/>
      <c r="L53" s="69">
        <f>SUM(L52)</f>
        <v>723000</v>
      </c>
      <c r="M53" s="69">
        <f>SUM(M52)</f>
        <v>295851</v>
      </c>
      <c r="N53" s="64">
        <f>L53/M53</f>
        <v>2.4437977225022056</v>
      </c>
      <c r="O53" s="29"/>
      <c r="P53" s="30"/>
      <c r="Q53" s="45"/>
      <c r="R53" s="25"/>
      <c r="S53" s="27"/>
      <c r="T53" s="25"/>
      <c r="U53" s="25"/>
      <c r="V53" s="25"/>
      <c r="W53" s="3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5E8E-9CE1-4B1F-B03C-72E664945CC3}">
  <dimension ref="A1:W72"/>
  <sheetViews>
    <sheetView workbookViewId="0">
      <selection activeCell="F15" sqref="F15"/>
    </sheetView>
  </sheetViews>
  <sheetFormatPr defaultRowHeight="15" x14ac:dyDescent="0.25"/>
  <cols>
    <col min="1" max="1" width="26.140625" bestFit="1" customWidth="1"/>
    <col min="2" max="2" width="23.57031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x14ac:dyDescent="0.25">
      <c r="A2" s="17" t="s">
        <v>3115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4" t="s">
        <v>3116</v>
      </c>
      <c r="B3" s="17" t="s">
        <v>3117</v>
      </c>
      <c r="C3" s="18">
        <v>45042</v>
      </c>
      <c r="D3" s="19">
        <v>650000</v>
      </c>
      <c r="E3" s="17" t="s">
        <v>25</v>
      </c>
      <c r="F3" s="17" t="s">
        <v>26</v>
      </c>
      <c r="G3" s="19">
        <v>650000</v>
      </c>
      <c r="H3" s="19">
        <v>333080</v>
      </c>
      <c r="I3" s="20">
        <f>H3/G3*100</f>
        <v>51.243076923076927</v>
      </c>
      <c r="J3" s="19">
        <v>666165</v>
      </c>
      <c r="K3" s="19">
        <v>197065</v>
      </c>
      <c r="L3" s="68">
        <f>G3-K3</f>
        <v>452935</v>
      </c>
      <c r="M3" s="68">
        <v>208488</v>
      </c>
      <c r="N3" s="63">
        <f>L3/M3</f>
        <v>2.1724751544453396</v>
      </c>
      <c r="O3" s="21">
        <v>2299</v>
      </c>
      <c r="P3" s="22">
        <f>L3/O3</f>
        <v>197.01391909525881</v>
      </c>
      <c r="Q3" s="44" t="s">
        <v>3118</v>
      </c>
      <c r="R3" s="17" t="s">
        <v>28</v>
      </c>
      <c r="S3" s="19">
        <v>197065</v>
      </c>
      <c r="T3" s="17" t="s">
        <v>3119</v>
      </c>
      <c r="U3" s="17" t="s">
        <v>30</v>
      </c>
      <c r="V3" s="17">
        <v>49</v>
      </c>
      <c r="W3" s="23" t="s">
        <v>31</v>
      </c>
    </row>
    <row r="4" spans="1:23" x14ac:dyDescent="0.25">
      <c r="A4" s="84" t="s">
        <v>3120</v>
      </c>
      <c r="B4" s="17" t="s">
        <v>3121</v>
      </c>
      <c r="C4" s="18">
        <v>45525</v>
      </c>
      <c r="D4" s="19">
        <v>735000</v>
      </c>
      <c r="E4" s="17" t="s">
        <v>25</v>
      </c>
      <c r="F4" s="17" t="s">
        <v>26</v>
      </c>
      <c r="G4" s="19">
        <v>735000</v>
      </c>
      <c r="H4" s="19">
        <v>387080</v>
      </c>
      <c r="I4" s="20">
        <f>H4/G4*100</f>
        <v>52.663945578231299</v>
      </c>
      <c r="J4" s="19">
        <v>774167</v>
      </c>
      <c r="K4" s="19">
        <v>219020</v>
      </c>
      <c r="L4" s="68">
        <f>G4-K4</f>
        <v>515980</v>
      </c>
      <c r="M4" s="68">
        <v>246732</v>
      </c>
      <c r="N4" s="63">
        <f>L4/M4</f>
        <v>2.0912569103318579</v>
      </c>
      <c r="O4" s="21">
        <v>2580</v>
      </c>
      <c r="P4" s="22">
        <f>L4/O4</f>
        <v>199.99224806201551</v>
      </c>
      <c r="Q4" s="44" t="s">
        <v>3118</v>
      </c>
      <c r="R4" s="17" t="s">
        <v>28</v>
      </c>
      <c r="S4" s="19">
        <v>219020</v>
      </c>
      <c r="T4" s="17" t="s">
        <v>3119</v>
      </c>
      <c r="U4" s="17" t="s">
        <v>30</v>
      </c>
      <c r="V4" s="17">
        <v>51</v>
      </c>
      <c r="W4" s="23" t="s">
        <v>31</v>
      </c>
    </row>
    <row r="5" spans="1:23" ht="15.75" thickBot="1" x14ac:dyDescent="0.3">
      <c r="A5" s="38"/>
      <c r="B5" s="32"/>
      <c r="C5" s="33"/>
      <c r="D5" s="34"/>
      <c r="E5" s="32"/>
      <c r="F5" s="32"/>
      <c r="G5" s="34"/>
      <c r="H5" s="34"/>
      <c r="I5" s="35"/>
      <c r="J5" s="34"/>
      <c r="K5" s="34"/>
      <c r="L5" s="70">
        <f>SUM(L3:L4)</f>
        <v>968915</v>
      </c>
      <c r="M5" s="70">
        <f>SUM(M3:M4)</f>
        <v>455220</v>
      </c>
      <c r="N5" s="65">
        <f>L5/M5</f>
        <v>2.128454373709415</v>
      </c>
      <c r="O5" s="36"/>
      <c r="P5" s="37"/>
      <c r="Q5" s="46"/>
      <c r="R5" s="32"/>
      <c r="S5" s="34"/>
      <c r="T5" s="32"/>
      <c r="U5" s="32"/>
      <c r="V5" s="32"/>
      <c r="W5" s="39"/>
    </row>
    <row r="6" spans="1:23" ht="15.75" thickTop="1" x14ac:dyDescent="0.25">
      <c r="A6" s="16"/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16" t="s">
        <v>3122</v>
      </c>
      <c r="B7" s="17"/>
      <c r="C7" s="18"/>
      <c r="D7" s="19"/>
      <c r="E7" s="17"/>
      <c r="F7" s="17"/>
      <c r="G7" s="19"/>
      <c r="H7" s="19"/>
      <c r="I7" s="20"/>
      <c r="J7" s="19"/>
      <c r="K7" s="19"/>
      <c r="L7" s="68"/>
      <c r="M7" s="68"/>
      <c r="N7" s="63"/>
      <c r="O7" s="21"/>
      <c r="P7" s="22"/>
      <c r="Q7" s="44"/>
      <c r="R7" s="17"/>
      <c r="S7" s="19"/>
      <c r="T7" s="17"/>
      <c r="U7" s="17"/>
      <c r="V7" s="17"/>
      <c r="W7" s="23"/>
    </row>
    <row r="8" spans="1:23" x14ac:dyDescent="0.25">
      <c r="A8" s="16" t="s">
        <v>3123</v>
      </c>
      <c r="B8" s="17" t="s">
        <v>3124</v>
      </c>
      <c r="C8" s="18">
        <v>45079</v>
      </c>
      <c r="D8" s="19">
        <v>450000</v>
      </c>
      <c r="E8" s="17" t="s">
        <v>36</v>
      </c>
      <c r="F8" s="17" t="s">
        <v>26</v>
      </c>
      <c r="G8" s="19">
        <v>450000</v>
      </c>
      <c r="H8" s="19">
        <v>243630</v>
      </c>
      <c r="I8" s="20">
        <f t="shared" ref="I8:I18" si="0">H8/G8*100</f>
        <v>54.14</v>
      </c>
      <c r="J8" s="19">
        <v>487263</v>
      </c>
      <c r="K8" s="19">
        <v>187055</v>
      </c>
      <c r="L8" s="68">
        <f t="shared" ref="L8:L18" si="1">G8-K8</f>
        <v>262945</v>
      </c>
      <c r="M8" s="68">
        <v>159685</v>
      </c>
      <c r="N8" s="63">
        <f t="shared" ref="N8:N19" si="2">L8/M8</f>
        <v>1.6466480884240848</v>
      </c>
      <c r="O8" s="21">
        <v>1456</v>
      </c>
      <c r="P8" s="22">
        <f t="shared" ref="P8:P18" si="3">L8/O8</f>
        <v>180.5940934065934</v>
      </c>
      <c r="Q8" s="44" t="s">
        <v>3118</v>
      </c>
      <c r="R8" s="17" t="s">
        <v>97</v>
      </c>
      <c r="S8" s="19">
        <v>187055</v>
      </c>
      <c r="T8" s="17" t="s">
        <v>3119</v>
      </c>
      <c r="U8" s="17" t="s">
        <v>30</v>
      </c>
      <c r="V8" s="17">
        <v>43</v>
      </c>
      <c r="W8" s="23" t="s">
        <v>31</v>
      </c>
    </row>
    <row r="9" spans="1:23" x14ac:dyDescent="0.25">
      <c r="A9" s="16" t="s">
        <v>3125</v>
      </c>
      <c r="B9" s="17" t="s">
        <v>3126</v>
      </c>
      <c r="C9" s="18">
        <v>45719</v>
      </c>
      <c r="D9" s="19">
        <v>520000</v>
      </c>
      <c r="E9" s="17" t="s">
        <v>36</v>
      </c>
      <c r="F9" s="17" t="s">
        <v>26</v>
      </c>
      <c r="G9" s="19">
        <v>520000</v>
      </c>
      <c r="H9" s="19">
        <v>245990</v>
      </c>
      <c r="I9" s="20">
        <f t="shared" si="0"/>
        <v>47.305769230769229</v>
      </c>
      <c r="J9" s="19">
        <v>491970</v>
      </c>
      <c r="K9" s="19">
        <v>214162</v>
      </c>
      <c r="L9" s="68">
        <f t="shared" si="1"/>
        <v>305838</v>
      </c>
      <c r="M9" s="68">
        <v>147770</v>
      </c>
      <c r="N9" s="63">
        <f t="shared" si="2"/>
        <v>2.0696893821479327</v>
      </c>
      <c r="O9" s="21">
        <v>1431</v>
      </c>
      <c r="P9" s="22">
        <f t="shared" si="3"/>
        <v>213.72327044025158</v>
      </c>
      <c r="Q9" s="44" t="s">
        <v>3118</v>
      </c>
      <c r="R9" s="17" t="s">
        <v>97</v>
      </c>
      <c r="S9" s="19">
        <v>213583</v>
      </c>
      <c r="T9" s="17" t="s">
        <v>3119</v>
      </c>
      <c r="U9" s="17" t="s">
        <v>30</v>
      </c>
      <c r="V9" s="17">
        <v>48</v>
      </c>
      <c r="W9" s="23" t="s">
        <v>31</v>
      </c>
    </row>
    <row r="10" spans="1:23" x14ac:dyDescent="0.25">
      <c r="A10" s="16" t="s">
        <v>3127</v>
      </c>
      <c r="B10" s="17" t="s">
        <v>3128</v>
      </c>
      <c r="C10" s="18">
        <v>45324</v>
      </c>
      <c r="D10" s="19">
        <v>625000</v>
      </c>
      <c r="E10" s="17" t="s">
        <v>36</v>
      </c>
      <c r="F10" s="17" t="s">
        <v>26</v>
      </c>
      <c r="G10" s="19">
        <v>625000</v>
      </c>
      <c r="H10" s="19">
        <v>270570</v>
      </c>
      <c r="I10" s="20">
        <f t="shared" si="0"/>
        <v>43.291200000000003</v>
      </c>
      <c r="J10" s="19">
        <v>541133</v>
      </c>
      <c r="K10" s="19">
        <v>190270</v>
      </c>
      <c r="L10" s="68">
        <f t="shared" si="1"/>
        <v>434730</v>
      </c>
      <c r="M10" s="68">
        <v>186629</v>
      </c>
      <c r="N10" s="63">
        <f t="shared" si="2"/>
        <v>2.3293807500442054</v>
      </c>
      <c r="O10" s="21">
        <v>1704</v>
      </c>
      <c r="P10" s="22">
        <f t="shared" si="3"/>
        <v>255.12323943661971</v>
      </c>
      <c r="Q10" s="44" t="s">
        <v>3118</v>
      </c>
      <c r="R10" s="17" t="s">
        <v>97</v>
      </c>
      <c r="S10" s="19">
        <v>190270</v>
      </c>
      <c r="T10" s="17" t="s">
        <v>3119</v>
      </c>
      <c r="U10" s="17" t="s">
        <v>30</v>
      </c>
      <c r="V10" s="17">
        <v>52</v>
      </c>
      <c r="W10" s="23" t="s">
        <v>31</v>
      </c>
    </row>
    <row r="11" spans="1:23" x14ac:dyDescent="0.25">
      <c r="A11" s="16" t="s">
        <v>3129</v>
      </c>
      <c r="B11" s="17" t="s">
        <v>3130</v>
      </c>
      <c r="C11" s="18">
        <v>45588</v>
      </c>
      <c r="D11" s="19">
        <v>510000</v>
      </c>
      <c r="E11" s="17" t="s">
        <v>36</v>
      </c>
      <c r="F11" s="17" t="s">
        <v>26</v>
      </c>
      <c r="G11" s="19">
        <v>510000</v>
      </c>
      <c r="H11" s="19">
        <v>335660</v>
      </c>
      <c r="I11" s="20">
        <f t="shared" si="0"/>
        <v>65.815686274509801</v>
      </c>
      <c r="J11" s="19">
        <v>671319</v>
      </c>
      <c r="K11" s="19">
        <v>199180</v>
      </c>
      <c r="L11" s="68">
        <f t="shared" si="1"/>
        <v>310820</v>
      </c>
      <c r="M11" s="68">
        <v>251137</v>
      </c>
      <c r="N11" s="63">
        <f t="shared" si="2"/>
        <v>1.2376511625128914</v>
      </c>
      <c r="O11" s="21">
        <v>2311</v>
      </c>
      <c r="P11" s="22">
        <f t="shared" si="3"/>
        <v>134.49588922544353</v>
      </c>
      <c r="Q11" s="44" t="s">
        <v>3118</v>
      </c>
      <c r="R11" s="17" t="s">
        <v>97</v>
      </c>
      <c r="S11" s="19">
        <v>198634</v>
      </c>
      <c r="T11" s="17" t="s">
        <v>3119</v>
      </c>
      <c r="U11" s="17" t="s">
        <v>30</v>
      </c>
      <c r="V11" s="17">
        <v>55</v>
      </c>
      <c r="W11" s="23" t="s">
        <v>31</v>
      </c>
    </row>
    <row r="12" spans="1:23" x14ac:dyDescent="0.25">
      <c r="A12" s="16" t="s">
        <v>3131</v>
      </c>
      <c r="B12" s="17" t="s">
        <v>3132</v>
      </c>
      <c r="C12" s="18">
        <v>45729</v>
      </c>
      <c r="D12" s="19">
        <v>590000</v>
      </c>
      <c r="E12" s="17" t="s">
        <v>25</v>
      </c>
      <c r="F12" s="17" t="s">
        <v>26</v>
      </c>
      <c r="G12" s="19">
        <v>590000</v>
      </c>
      <c r="H12" s="19">
        <v>298960</v>
      </c>
      <c r="I12" s="20">
        <f t="shared" si="0"/>
        <v>50.671186440677964</v>
      </c>
      <c r="J12" s="19">
        <v>597916</v>
      </c>
      <c r="K12" s="19">
        <v>188179</v>
      </c>
      <c r="L12" s="68">
        <f t="shared" si="1"/>
        <v>401821</v>
      </c>
      <c r="M12" s="68">
        <v>217945</v>
      </c>
      <c r="N12" s="63">
        <f t="shared" si="2"/>
        <v>1.8436807451421231</v>
      </c>
      <c r="O12" s="21">
        <v>1855</v>
      </c>
      <c r="P12" s="22">
        <f t="shared" si="3"/>
        <v>216.61509433962263</v>
      </c>
      <c r="Q12" s="44" t="s">
        <v>3118</v>
      </c>
      <c r="R12" s="17" t="s">
        <v>97</v>
      </c>
      <c r="S12" s="19">
        <v>188179</v>
      </c>
      <c r="T12" s="17" t="s">
        <v>3119</v>
      </c>
      <c r="U12" s="17" t="s">
        <v>30</v>
      </c>
      <c r="V12" s="17">
        <v>49</v>
      </c>
      <c r="W12" s="23" t="s">
        <v>31</v>
      </c>
    </row>
    <row r="13" spans="1:23" x14ac:dyDescent="0.25">
      <c r="A13" s="16" t="s">
        <v>3133</v>
      </c>
      <c r="B13" s="17" t="s">
        <v>3134</v>
      </c>
      <c r="C13" s="18">
        <v>45093</v>
      </c>
      <c r="D13" s="19">
        <v>685000</v>
      </c>
      <c r="E13" s="17" t="s">
        <v>36</v>
      </c>
      <c r="F13" s="17" t="s">
        <v>26</v>
      </c>
      <c r="G13" s="19">
        <v>685000</v>
      </c>
      <c r="H13" s="19">
        <v>335220</v>
      </c>
      <c r="I13" s="20">
        <f t="shared" si="0"/>
        <v>48.937226277372261</v>
      </c>
      <c r="J13" s="19">
        <v>670434</v>
      </c>
      <c r="K13" s="19">
        <v>256193</v>
      </c>
      <c r="L13" s="68">
        <f t="shared" si="1"/>
        <v>428807</v>
      </c>
      <c r="M13" s="68">
        <v>220340</v>
      </c>
      <c r="N13" s="63">
        <f t="shared" si="2"/>
        <v>1.9461150948534083</v>
      </c>
      <c r="O13" s="21">
        <v>2013</v>
      </c>
      <c r="P13" s="22">
        <f t="shared" si="3"/>
        <v>213.01887729756581</v>
      </c>
      <c r="Q13" s="44" t="s">
        <v>3118</v>
      </c>
      <c r="R13" s="17" t="s">
        <v>97</v>
      </c>
      <c r="S13" s="19">
        <v>254565</v>
      </c>
      <c r="T13" s="17" t="s">
        <v>3119</v>
      </c>
      <c r="U13" s="17" t="s">
        <v>30</v>
      </c>
      <c r="V13" s="17">
        <v>53</v>
      </c>
      <c r="W13" s="23" t="s">
        <v>31</v>
      </c>
    </row>
    <row r="14" spans="1:23" x14ac:dyDescent="0.25">
      <c r="A14" s="16" t="s">
        <v>3135</v>
      </c>
      <c r="B14" s="17" t="s">
        <v>3136</v>
      </c>
      <c r="C14" s="18">
        <v>45076</v>
      </c>
      <c r="D14" s="19">
        <v>640000</v>
      </c>
      <c r="E14" s="17" t="s">
        <v>36</v>
      </c>
      <c r="F14" s="17" t="s">
        <v>26</v>
      </c>
      <c r="G14" s="19">
        <v>640000</v>
      </c>
      <c r="H14" s="19">
        <v>257770</v>
      </c>
      <c r="I14" s="20">
        <f t="shared" si="0"/>
        <v>40.276562500000004</v>
      </c>
      <c r="J14" s="19">
        <v>515532</v>
      </c>
      <c r="K14" s="19">
        <v>186611</v>
      </c>
      <c r="L14" s="68">
        <f t="shared" si="1"/>
        <v>453389</v>
      </c>
      <c r="M14" s="68">
        <v>174957</v>
      </c>
      <c r="N14" s="63">
        <f t="shared" si="2"/>
        <v>2.5914310373406035</v>
      </c>
      <c r="O14" s="21">
        <v>2099</v>
      </c>
      <c r="P14" s="22">
        <f t="shared" si="3"/>
        <v>216.00238208670797</v>
      </c>
      <c r="Q14" s="44" t="s">
        <v>3118</v>
      </c>
      <c r="R14" s="17" t="s">
        <v>97</v>
      </c>
      <c r="S14" s="19">
        <v>186611</v>
      </c>
      <c r="T14" s="17" t="s">
        <v>3119</v>
      </c>
      <c r="U14" s="17" t="s">
        <v>30</v>
      </c>
      <c r="V14" s="17">
        <v>43</v>
      </c>
      <c r="W14" s="23" t="s">
        <v>31</v>
      </c>
    </row>
    <row r="15" spans="1:23" x14ac:dyDescent="0.25">
      <c r="A15" s="16" t="s">
        <v>3137</v>
      </c>
      <c r="B15" s="17" t="s">
        <v>3138</v>
      </c>
      <c r="C15" s="18">
        <v>45645</v>
      </c>
      <c r="D15" s="19">
        <v>575000</v>
      </c>
      <c r="E15" s="17" t="s">
        <v>36</v>
      </c>
      <c r="F15" s="17" t="s">
        <v>26</v>
      </c>
      <c r="G15" s="19">
        <v>575000</v>
      </c>
      <c r="H15" s="19">
        <v>341930</v>
      </c>
      <c r="I15" s="20">
        <f t="shared" si="0"/>
        <v>59.466086956521735</v>
      </c>
      <c r="J15" s="19">
        <v>683854</v>
      </c>
      <c r="K15" s="19">
        <v>232507</v>
      </c>
      <c r="L15" s="68">
        <f t="shared" si="1"/>
        <v>342493</v>
      </c>
      <c r="M15" s="68">
        <v>240078</v>
      </c>
      <c r="N15" s="63">
        <f t="shared" si="2"/>
        <v>1.4265905247461241</v>
      </c>
      <c r="O15" s="21">
        <v>2056</v>
      </c>
      <c r="P15" s="22">
        <f t="shared" si="3"/>
        <v>166.58219844357976</v>
      </c>
      <c r="Q15" s="44" t="s">
        <v>3118</v>
      </c>
      <c r="R15" s="17" t="s">
        <v>97</v>
      </c>
      <c r="S15" s="19">
        <v>226860</v>
      </c>
      <c r="T15" s="17" t="s">
        <v>3119</v>
      </c>
      <c r="U15" s="17" t="s">
        <v>30</v>
      </c>
      <c r="V15" s="17">
        <v>56</v>
      </c>
      <c r="W15" s="23" t="s">
        <v>31</v>
      </c>
    </row>
    <row r="16" spans="1:23" x14ac:dyDescent="0.25">
      <c r="A16" s="16" t="s">
        <v>3139</v>
      </c>
      <c r="B16" s="17" t="s">
        <v>3140</v>
      </c>
      <c r="C16" s="18">
        <v>45489</v>
      </c>
      <c r="D16" s="19">
        <v>417000</v>
      </c>
      <c r="E16" s="17" t="s">
        <v>36</v>
      </c>
      <c r="F16" s="17" t="s">
        <v>26</v>
      </c>
      <c r="G16" s="19">
        <v>417000</v>
      </c>
      <c r="H16" s="19">
        <v>253140</v>
      </c>
      <c r="I16" s="20">
        <f t="shared" si="0"/>
        <v>60.705035971223019</v>
      </c>
      <c r="J16" s="19">
        <v>506273</v>
      </c>
      <c r="K16" s="19">
        <v>209062</v>
      </c>
      <c r="L16" s="68">
        <f t="shared" si="1"/>
        <v>207938</v>
      </c>
      <c r="M16" s="68">
        <v>158090</v>
      </c>
      <c r="N16" s="63">
        <f t="shared" si="2"/>
        <v>1.315314061610475</v>
      </c>
      <c r="O16" s="21">
        <v>1471</v>
      </c>
      <c r="P16" s="22">
        <f t="shared" si="3"/>
        <v>141.35825968728756</v>
      </c>
      <c r="Q16" s="44" t="s">
        <v>3118</v>
      </c>
      <c r="R16" s="17" t="s">
        <v>97</v>
      </c>
      <c r="S16" s="19">
        <v>209062</v>
      </c>
      <c r="T16" s="17" t="s">
        <v>3119</v>
      </c>
      <c r="U16" s="17" t="s">
        <v>30</v>
      </c>
      <c r="V16" s="17">
        <v>48</v>
      </c>
      <c r="W16" s="23" t="s">
        <v>31</v>
      </c>
    </row>
    <row r="17" spans="1:23" x14ac:dyDescent="0.25">
      <c r="A17" s="16" t="s">
        <v>3141</v>
      </c>
      <c r="B17" s="17" t="s">
        <v>3142</v>
      </c>
      <c r="C17" s="18">
        <v>45707</v>
      </c>
      <c r="D17" s="19">
        <v>725500</v>
      </c>
      <c r="E17" s="17" t="s">
        <v>36</v>
      </c>
      <c r="F17" s="17" t="s">
        <v>26</v>
      </c>
      <c r="G17" s="19">
        <v>725500</v>
      </c>
      <c r="H17" s="19">
        <v>355150</v>
      </c>
      <c r="I17" s="20">
        <f t="shared" si="0"/>
        <v>48.95244658855961</v>
      </c>
      <c r="J17" s="19">
        <v>710295</v>
      </c>
      <c r="K17" s="19">
        <v>195324</v>
      </c>
      <c r="L17" s="68">
        <f t="shared" si="1"/>
        <v>530176</v>
      </c>
      <c r="M17" s="68">
        <v>273920</v>
      </c>
      <c r="N17" s="63">
        <f t="shared" si="2"/>
        <v>1.9355140186915887</v>
      </c>
      <c r="O17" s="21">
        <v>2521</v>
      </c>
      <c r="P17" s="22">
        <f t="shared" si="3"/>
        <v>210.30384767949226</v>
      </c>
      <c r="Q17" s="44" t="s">
        <v>3118</v>
      </c>
      <c r="R17" s="17" t="s">
        <v>97</v>
      </c>
      <c r="S17" s="19">
        <v>189225</v>
      </c>
      <c r="T17" s="17" t="s">
        <v>3119</v>
      </c>
      <c r="U17" s="17" t="s">
        <v>30</v>
      </c>
      <c r="V17" s="17">
        <v>55</v>
      </c>
      <c r="W17" s="23" t="s">
        <v>31</v>
      </c>
    </row>
    <row r="18" spans="1:23" x14ac:dyDescent="0.25">
      <c r="A18" s="16" t="s">
        <v>3143</v>
      </c>
      <c r="B18" s="17" t="s">
        <v>3144</v>
      </c>
      <c r="C18" s="18">
        <v>45590</v>
      </c>
      <c r="D18" s="19">
        <v>500000</v>
      </c>
      <c r="E18" s="17" t="s">
        <v>36</v>
      </c>
      <c r="F18" s="17" t="s">
        <v>26</v>
      </c>
      <c r="G18" s="19">
        <v>500000</v>
      </c>
      <c r="H18" s="19">
        <v>330050</v>
      </c>
      <c r="I18" s="20">
        <f t="shared" si="0"/>
        <v>66.010000000000005</v>
      </c>
      <c r="J18" s="19">
        <v>660097</v>
      </c>
      <c r="K18" s="19">
        <v>345518</v>
      </c>
      <c r="L18" s="68">
        <f t="shared" si="1"/>
        <v>154482</v>
      </c>
      <c r="M18" s="68">
        <v>167329</v>
      </c>
      <c r="N18" s="63">
        <f t="shared" si="2"/>
        <v>0.9232231113554733</v>
      </c>
      <c r="O18" s="21">
        <v>1565</v>
      </c>
      <c r="P18" s="22">
        <f t="shared" si="3"/>
        <v>98.710543130990416</v>
      </c>
      <c r="Q18" s="44" t="s">
        <v>3118</v>
      </c>
      <c r="R18" s="17" t="s">
        <v>97</v>
      </c>
      <c r="S18" s="19">
        <v>345518</v>
      </c>
      <c r="T18" s="17" t="s">
        <v>3119</v>
      </c>
      <c r="U18" s="17" t="s">
        <v>30</v>
      </c>
      <c r="V18" s="17">
        <v>48</v>
      </c>
      <c r="W18" s="23" t="s">
        <v>31</v>
      </c>
    </row>
    <row r="19" spans="1:23" ht="15.75" thickBot="1" x14ac:dyDescent="0.3">
      <c r="A19" s="38"/>
      <c r="B19" s="32"/>
      <c r="C19" s="33"/>
      <c r="D19" s="34"/>
      <c r="E19" s="32"/>
      <c r="F19" s="32"/>
      <c r="G19" s="34"/>
      <c r="H19" s="34"/>
      <c r="I19" s="35"/>
      <c r="J19" s="34"/>
      <c r="K19" s="34"/>
      <c r="L19" s="70">
        <f>SUM(L8:L18)</f>
        <v>3833439</v>
      </c>
      <c r="M19" s="70">
        <f>SUM(M8:M18)</f>
        <v>2197880</v>
      </c>
      <c r="N19" s="65">
        <f t="shared" si="2"/>
        <v>1.7441530019837297</v>
      </c>
      <c r="O19" s="36"/>
      <c r="P19" s="37"/>
      <c r="Q19" s="46"/>
      <c r="R19" s="32"/>
      <c r="S19" s="34"/>
      <c r="T19" s="32"/>
      <c r="U19" s="32"/>
      <c r="V19" s="32"/>
      <c r="W19" s="39"/>
    </row>
    <row r="20" spans="1:23" ht="15.75" thickTop="1" x14ac:dyDescent="0.25">
      <c r="A20" s="16"/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23"/>
    </row>
    <row r="21" spans="1:23" x14ac:dyDescent="0.25">
      <c r="A21" s="40" t="s">
        <v>3145</v>
      </c>
      <c r="B21" s="17"/>
      <c r="C21" s="18"/>
      <c r="D21" s="19"/>
      <c r="E21" s="17"/>
      <c r="F21" s="17"/>
      <c r="G21" s="19"/>
      <c r="H21" s="19"/>
      <c r="I21" s="20"/>
      <c r="J21" s="19"/>
      <c r="K21" s="19"/>
      <c r="L21" s="68"/>
      <c r="M21" s="68"/>
      <c r="N21" s="63"/>
      <c r="O21" s="21"/>
      <c r="P21" s="22"/>
      <c r="Q21" s="44"/>
      <c r="R21" s="17"/>
      <c r="S21" s="19"/>
      <c r="T21" s="17"/>
      <c r="U21" s="17"/>
      <c r="V21" s="17"/>
      <c r="W21" s="23"/>
    </row>
    <row r="22" spans="1:23" x14ac:dyDescent="0.25">
      <c r="A22" s="16" t="s">
        <v>3146</v>
      </c>
      <c r="B22" s="17" t="s">
        <v>3147</v>
      </c>
      <c r="C22" s="18">
        <v>45358</v>
      </c>
      <c r="D22" s="19">
        <v>655000</v>
      </c>
      <c r="E22" s="17" t="s">
        <v>25</v>
      </c>
      <c r="F22" s="17" t="s">
        <v>26</v>
      </c>
      <c r="G22" s="19">
        <v>655000</v>
      </c>
      <c r="H22" s="19">
        <v>296420</v>
      </c>
      <c r="I22" s="20">
        <f>H22/G22*100</f>
        <v>45.25496183206107</v>
      </c>
      <c r="J22" s="19">
        <v>592833</v>
      </c>
      <c r="K22" s="19">
        <v>195942</v>
      </c>
      <c r="L22" s="68">
        <f>G22-K22</f>
        <v>459058</v>
      </c>
      <c r="M22" s="68">
        <v>226794</v>
      </c>
      <c r="N22" s="63">
        <f t="shared" ref="N22:N27" si="4">L22/M22</f>
        <v>2.0241188038484261</v>
      </c>
      <c r="O22" s="21">
        <v>2456</v>
      </c>
      <c r="P22" s="22">
        <f>L22/O22</f>
        <v>186.9128664495114</v>
      </c>
      <c r="Q22" s="44" t="s">
        <v>3118</v>
      </c>
      <c r="R22" s="17" t="s">
        <v>85</v>
      </c>
      <c r="S22" s="19">
        <v>195942</v>
      </c>
      <c r="T22" s="17" t="s">
        <v>3119</v>
      </c>
      <c r="U22" s="17" t="s">
        <v>30</v>
      </c>
      <c r="V22" s="17">
        <v>50</v>
      </c>
      <c r="W22" s="23" t="s">
        <v>31</v>
      </c>
    </row>
    <row r="23" spans="1:23" x14ac:dyDescent="0.25">
      <c r="A23" s="16" t="s">
        <v>3148</v>
      </c>
      <c r="B23" s="17" t="s">
        <v>3149</v>
      </c>
      <c r="C23" s="18">
        <v>45447</v>
      </c>
      <c r="D23" s="19">
        <v>372500</v>
      </c>
      <c r="E23" s="17" t="s">
        <v>25</v>
      </c>
      <c r="F23" s="17" t="s">
        <v>26</v>
      </c>
      <c r="G23" s="19">
        <v>372500</v>
      </c>
      <c r="H23" s="19">
        <v>223370</v>
      </c>
      <c r="I23" s="20">
        <f>H23/G23*100</f>
        <v>59.965100671140938</v>
      </c>
      <c r="J23" s="19">
        <v>446738</v>
      </c>
      <c r="K23" s="19">
        <v>183501</v>
      </c>
      <c r="L23" s="68">
        <f>G23-K23</f>
        <v>188999</v>
      </c>
      <c r="M23" s="68">
        <v>150421</v>
      </c>
      <c r="N23" s="63">
        <f t="shared" si="4"/>
        <v>1.2564668497084848</v>
      </c>
      <c r="O23" s="21">
        <v>2200</v>
      </c>
      <c r="P23" s="22">
        <f>L23/O23</f>
        <v>85.908636363636361</v>
      </c>
      <c r="Q23" s="44" t="s">
        <v>3118</v>
      </c>
      <c r="R23" s="17" t="s">
        <v>85</v>
      </c>
      <c r="S23" s="19">
        <v>183501</v>
      </c>
      <c r="T23" s="17" t="s">
        <v>3119</v>
      </c>
      <c r="U23" s="17" t="s">
        <v>30</v>
      </c>
      <c r="V23" s="17">
        <v>43</v>
      </c>
      <c r="W23" s="23" t="s">
        <v>31</v>
      </c>
    </row>
    <row r="24" spans="1:23" x14ac:dyDescent="0.25">
      <c r="A24" s="16" t="s">
        <v>3150</v>
      </c>
      <c r="B24" s="17" t="s">
        <v>3151</v>
      </c>
      <c r="C24" s="18">
        <v>45653</v>
      </c>
      <c r="D24" s="19">
        <v>499000</v>
      </c>
      <c r="E24" s="17" t="s">
        <v>25</v>
      </c>
      <c r="F24" s="17" t="s">
        <v>26</v>
      </c>
      <c r="G24" s="19">
        <v>499000</v>
      </c>
      <c r="H24" s="19">
        <v>265350</v>
      </c>
      <c r="I24" s="20">
        <f>H24/G24*100</f>
        <v>53.176352705410821</v>
      </c>
      <c r="J24" s="19">
        <v>530697</v>
      </c>
      <c r="K24" s="19">
        <v>193705</v>
      </c>
      <c r="L24" s="68">
        <f>G24-K24</f>
        <v>305295</v>
      </c>
      <c r="M24" s="68">
        <v>192566</v>
      </c>
      <c r="N24" s="63">
        <f t="shared" si="4"/>
        <v>1.5854044846961561</v>
      </c>
      <c r="O24" s="21">
        <v>2176</v>
      </c>
      <c r="P24" s="22">
        <f>L24/O24</f>
        <v>140.30101102941177</v>
      </c>
      <c r="Q24" s="44" t="s">
        <v>3118</v>
      </c>
      <c r="R24" s="17" t="s">
        <v>85</v>
      </c>
      <c r="S24" s="19">
        <v>193406</v>
      </c>
      <c r="T24" s="17" t="s">
        <v>3119</v>
      </c>
      <c r="U24" s="17" t="s">
        <v>30</v>
      </c>
      <c r="V24" s="17">
        <v>51</v>
      </c>
      <c r="W24" s="23" t="s">
        <v>31</v>
      </c>
    </row>
    <row r="25" spans="1:23" x14ac:dyDescent="0.25">
      <c r="A25" s="16" t="s">
        <v>3152</v>
      </c>
      <c r="B25" s="17" t="s">
        <v>3153</v>
      </c>
      <c r="C25" s="18">
        <v>45345</v>
      </c>
      <c r="D25" s="19">
        <v>505000</v>
      </c>
      <c r="E25" s="17" t="s">
        <v>36</v>
      </c>
      <c r="F25" s="17" t="s">
        <v>26</v>
      </c>
      <c r="G25" s="19">
        <v>505000</v>
      </c>
      <c r="H25" s="19">
        <v>318660</v>
      </c>
      <c r="I25" s="20">
        <f>H25/G25*100</f>
        <v>63.100990099009898</v>
      </c>
      <c r="J25" s="19">
        <v>637327</v>
      </c>
      <c r="K25" s="19">
        <v>257178</v>
      </c>
      <c r="L25" s="68">
        <f>G25-K25</f>
        <v>247822</v>
      </c>
      <c r="M25" s="68">
        <v>217228</v>
      </c>
      <c r="N25" s="63">
        <f t="shared" si="4"/>
        <v>1.1408381976540778</v>
      </c>
      <c r="O25" s="21">
        <v>2629</v>
      </c>
      <c r="P25" s="22">
        <f>L25/O25</f>
        <v>94.26473944465576</v>
      </c>
      <c r="Q25" s="44" t="s">
        <v>3118</v>
      </c>
      <c r="R25" s="17" t="s">
        <v>85</v>
      </c>
      <c r="S25" s="19">
        <v>257178</v>
      </c>
      <c r="T25" s="17" t="s">
        <v>3119</v>
      </c>
      <c r="U25" s="17" t="s">
        <v>30</v>
      </c>
      <c r="V25" s="17">
        <v>51</v>
      </c>
      <c r="W25" s="23" t="s">
        <v>31</v>
      </c>
    </row>
    <row r="26" spans="1:23" x14ac:dyDescent="0.25">
      <c r="A26" s="16" t="s">
        <v>3154</v>
      </c>
      <c r="B26" s="17" t="s">
        <v>3155</v>
      </c>
      <c r="C26" s="18">
        <v>45260</v>
      </c>
      <c r="D26" s="19">
        <v>679000</v>
      </c>
      <c r="E26" s="17" t="s">
        <v>36</v>
      </c>
      <c r="F26" s="17" t="s">
        <v>26</v>
      </c>
      <c r="G26" s="19">
        <v>679000</v>
      </c>
      <c r="H26" s="19">
        <v>371240</v>
      </c>
      <c r="I26" s="20">
        <f>H26/G26*100</f>
        <v>54.674521354933724</v>
      </c>
      <c r="J26" s="19">
        <v>742472</v>
      </c>
      <c r="K26" s="19">
        <v>261883</v>
      </c>
      <c r="L26" s="68">
        <f>G26-K26</f>
        <v>417117</v>
      </c>
      <c r="M26" s="68">
        <v>274622</v>
      </c>
      <c r="N26" s="63">
        <f t="shared" si="4"/>
        <v>1.5188768561877781</v>
      </c>
      <c r="O26" s="21">
        <v>2922</v>
      </c>
      <c r="P26" s="22">
        <f>L26/O26</f>
        <v>142.75051334702258</v>
      </c>
      <c r="Q26" s="44" t="s">
        <v>3118</v>
      </c>
      <c r="R26" s="17" t="s">
        <v>85</v>
      </c>
      <c r="S26" s="19">
        <v>261883</v>
      </c>
      <c r="T26" s="17" t="s">
        <v>3119</v>
      </c>
      <c r="U26" s="17" t="s">
        <v>30</v>
      </c>
      <c r="V26" s="17">
        <v>54</v>
      </c>
      <c r="W26" s="23" t="s">
        <v>31</v>
      </c>
    </row>
    <row r="27" spans="1:23" ht="15.75" thickBot="1" x14ac:dyDescent="0.3">
      <c r="A27" s="24"/>
      <c r="B27" s="25"/>
      <c r="C27" s="26"/>
      <c r="D27" s="27"/>
      <c r="E27" s="25"/>
      <c r="F27" s="25"/>
      <c r="G27" s="27"/>
      <c r="H27" s="27"/>
      <c r="I27" s="28"/>
      <c r="J27" s="27"/>
      <c r="K27" s="27"/>
      <c r="L27" s="69">
        <f>SUM(L22:L26)</f>
        <v>1618291</v>
      </c>
      <c r="M27" s="69">
        <f>SUM(M22:M26)</f>
        <v>1061631</v>
      </c>
      <c r="N27" s="64">
        <f t="shared" si="4"/>
        <v>1.5243441459414806</v>
      </c>
      <c r="O27" s="29"/>
      <c r="P27" s="30"/>
      <c r="Q27" s="45"/>
      <c r="R27" s="25"/>
      <c r="S27" s="27"/>
      <c r="T27" s="25"/>
      <c r="U27" s="25"/>
      <c r="V27" s="25"/>
      <c r="W27" s="31"/>
    </row>
    <row r="28" spans="1:23" x14ac:dyDescent="0.25">
      <c r="A28" s="17"/>
      <c r="B28" s="17"/>
      <c r="C28" s="18"/>
      <c r="D28" s="19"/>
      <c r="E28" s="17"/>
      <c r="F28" s="17"/>
      <c r="G28" s="19"/>
      <c r="H28" s="19"/>
      <c r="I28" s="20"/>
      <c r="J28" s="19"/>
      <c r="K28" s="19"/>
      <c r="L28" s="68"/>
      <c r="M28" s="68"/>
      <c r="N28" s="63"/>
      <c r="O28" s="21"/>
      <c r="P28" s="22"/>
      <c r="Q28" s="44"/>
      <c r="R28" s="17"/>
      <c r="S28" s="19"/>
      <c r="T28" s="17"/>
      <c r="U28" s="17"/>
      <c r="V28" s="17"/>
      <c r="W28" s="17"/>
    </row>
    <row r="29" spans="1:23" ht="15.75" thickBot="1" x14ac:dyDescent="0.3">
      <c r="A29" s="17" t="s">
        <v>3156</v>
      </c>
      <c r="B29" s="17"/>
      <c r="C29" s="18"/>
      <c r="D29" s="19"/>
      <c r="E29" s="17"/>
      <c r="F29" s="17"/>
      <c r="G29" s="19"/>
      <c r="H29" s="19"/>
      <c r="I29" s="20"/>
      <c r="J29" s="19"/>
      <c r="K29" s="19"/>
      <c r="L29" s="68"/>
      <c r="M29" s="68"/>
      <c r="N29" s="63"/>
      <c r="O29" s="21"/>
      <c r="P29" s="22"/>
      <c r="Q29" s="44"/>
      <c r="R29" s="17"/>
      <c r="S29" s="19"/>
      <c r="T29" s="17"/>
      <c r="U29" s="17"/>
      <c r="V29" s="17"/>
      <c r="W29" s="17"/>
    </row>
    <row r="30" spans="1:23" x14ac:dyDescent="0.25">
      <c r="A30" s="8" t="s">
        <v>3157</v>
      </c>
      <c r="B30" s="9" t="s">
        <v>3158</v>
      </c>
      <c r="C30" s="10">
        <v>45196</v>
      </c>
      <c r="D30" s="11">
        <v>2002161</v>
      </c>
      <c r="E30" s="9" t="s">
        <v>36</v>
      </c>
      <c r="F30" s="9" t="s">
        <v>26</v>
      </c>
      <c r="G30" s="11">
        <v>2002161</v>
      </c>
      <c r="H30" s="11">
        <v>990420</v>
      </c>
      <c r="I30" s="12">
        <f t="shared" ref="I30:I37" si="5">H30/G30*100</f>
        <v>49.467550311888004</v>
      </c>
      <c r="J30" s="11">
        <v>1980830</v>
      </c>
      <c r="K30" s="11">
        <v>206051</v>
      </c>
      <c r="L30" s="67">
        <f t="shared" ref="L30:L37" si="6">G30-K30</f>
        <v>1796110</v>
      </c>
      <c r="M30" s="67">
        <v>1025883</v>
      </c>
      <c r="N30" s="62">
        <f t="shared" ref="N30:N38" si="7">L30/M30</f>
        <v>1.7507941938798088</v>
      </c>
      <c r="O30" s="13">
        <v>3939</v>
      </c>
      <c r="P30" s="14">
        <f t="shared" ref="P30:P37" si="8">L30/O30</f>
        <v>455.98121350596597</v>
      </c>
      <c r="Q30" s="43" t="s">
        <v>3159</v>
      </c>
      <c r="R30" s="9" t="s">
        <v>28</v>
      </c>
      <c r="S30" s="11">
        <v>197065</v>
      </c>
      <c r="T30" s="9" t="s">
        <v>3119</v>
      </c>
      <c r="U30" s="9" t="s">
        <v>30</v>
      </c>
      <c r="V30" s="9">
        <v>96</v>
      </c>
      <c r="W30" s="15" t="s">
        <v>31</v>
      </c>
    </row>
    <row r="31" spans="1:23" x14ac:dyDescent="0.25">
      <c r="A31" s="16" t="s">
        <v>3160</v>
      </c>
      <c r="B31" s="17" t="s">
        <v>3161</v>
      </c>
      <c r="C31" s="18">
        <v>45475</v>
      </c>
      <c r="D31" s="19">
        <v>2275000</v>
      </c>
      <c r="E31" s="17" t="s">
        <v>36</v>
      </c>
      <c r="F31" s="17" t="s">
        <v>26</v>
      </c>
      <c r="G31" s="19">
        <v>2275000</v>
      </c>
      <c r="H31" s="19">
        <v>895630</v>
      </c>
      <c r="I31" s="20">
        <f t="shared" si="5"/>
        <v>39.368351648351648</v>
      </c>
      <c r="J31" s="19">
        <v>1791262</v>
      </c>
      <c r="K31" s="19">
        <v>289587</v>
      </c>
      <c r="L31" s="68">
        <f t="shared" si="6"/>
        <v>1985413</v>
      </c>
      <c r="M31" s="68">
        <v>868020</v>
      </c>
      <c r="N31" s="63">
        <f t="shared" si="7"/>
        <v>2.2872894633764198</v>
      </c>
      <c r="O31" s="21">
        <v>4120</v>
      </c>
      <c r="P31" s="22">
        <f t="shared" si="8"/>
        <v>481.89635922330098</v>
      </c>
      <c r="Q31" s="44" t="s">
        <v>3159</v>
      </c>
      <c r="R31" s="17" t="s">
        <v>28</v>
      </c>
      <c r="S31" s="19">
        <v>289587</v>
      </c>
      <c r="T31" s="17" t="s">
        <v>3119</v>
      </c>
      <c r="U31" s="17" t="s">
        <v>30</v>
      </c>
      <c r="V31" s="17">
        <v>97</v>
      </c>
      <c r="W31" s="23" t="s">
        <v>31</v>
      </c>
    </row>
    <row r="32" spans="1:23" x14ac:dyDescent="0.25">
      <c r="A32" s="16" t="s">
        <v>3162</v>
      </c>
      <c r="B32" s="17" t="s">
        <v>3163</v>
      </c>
      <c r="C32" s="18">
        <v>45540</v>
      </c>
      <c r="D32" s="19">
        <v>1830000</v>
      </c>
      <c r="E32" s="17" t="s">
        <v>36</v>
      </c>
      <c r="F32" s="17" t="s">
        <v>26</v>
      </c>
      <c r="G32" s="19">
        <v>1830000</v>
      </c>
      <c r="H32" s="19">
        <v>716380</v>
      </c>
      <c r="I32" s="20">
        <f t="shared" si="5"/>
        <v>39.146448087431693</v>
      </c>
      <c r="J32" s="19">
        <v>1432750</v>
      </c>
      <c r="K32" s="19">
        <v>206997</v>
      </c>
      <c r="L32" s="68">
        <f t="shared" si="6"/>
        <v>1623003</v>
      </c>
      <c r="M32" s="68">
        <v>708527</v>
      </c>
      <c r="N32" s="63">
        <f t="shared" si="7"/>
        <v>2.2906720562519141</v>
      </c>
      <c r="O32" s="21">
        <v>3682</v>
      </c>
      <c r="P32" s="22">
        <f t="shared" si="8"/>
        <v>440.7938620315046</v>
      </c>
      <c r="Q32" s="44" t="s">
        <v>3159</v>
      </c>
      <c r="R32" s="17" t="s">
        <v>28</v>
      </c>
      <c r="S32" s="19">
        <v>206997</v>
      </c>
      <c r="T32" s="17" t="s">
        <v>3119</v>
      </c>
      <c r="U32" s="17" t="s">
        <v>30</v>
      </c>
      <c r="V32" s="17">
        <v>97</v>
      </c>
      <c r="W32" s="23" t="s">
        <v>31</v>
      </c>
    </row>
    <row r="33" spans="1:23" x14ac:dyDescent="0.25">
      <c r="A33" s="16" t="s">
        <v>3164</v>
      </c>
      <c r="B33" s="17" t="s">
        <v>3165</v>
      </c>
      <c r="C33" s="18">
        <v>45301</v>
      </c>
      <c r="D33" s="19">
        <v>2015000</v>
      </c>
      <c r="E33" s="17" t="s">
        <v>36</v>
      </c>
      <c r="F33" s="17" t="s">
        <v>26</v>
      </c>
      <c r="G33" s="19">
        <v>2015000</v>
      </c>
      <c r="H33" s="19">
        <v>913540</v>
      </c>
      <c r="I33" s="20">
        <f t="shared" si="5"/>
        <v>45.33697270471464</v>
      </c>
      <c r="J33" s="19">
        <v>1827072</v>
      </c>
      <c r="K33" s="19">
        <v>208043</v>
      </c>
      <c r="L33" s="68">
        <f t="shared" si="6"/>
        <v>1806957</v>
      </c>
      <c r="M33" s="68">
        <v>935854</v>
      </c>
      <c r="N33" s="63">
        <f t="shared" si="7"/>
        <v>1.9308107888623653</v>
      </c>
      <c r="O33" s="21">
        <v>4015</v>
      </c>
      <c r="P33" s="22">
        <f t="shared" si="8"/>
        <v>450.05155666251557</v>
      </c>
      <c r="Q33" s="44" t="s">
        <v>3159</v>
      </c>
      <c r="R33" s="17" t="s">
        <v>28</v>
      </c>
      <c r="S33" s="19">
        <v>208043</v>
      </c>
      <c r="T33" s="17" t="s">
        <v>3119</v>
      </c>
      <c r="U33" s="17" t="s">
        <v>30</v>
      </c>
      <c r="V33" s="17">
        <v>97</v>
      </c>
      <c r="W33" s="23" t="s">
        <v>31</v>
      </c>
    </row>
    <row r="34" spans="1:23" x14ac:dyDescent="0.25">
      <c r="A34" s="16" t="s">
        <v>3166</v>
      </c>
      <c r="B34" s="17" t="s">
        <v>3167</v>
      </c>
      <c r="C34" s="18">
        <v>45470</v>
      </c>
      <c r="D34" s="19">
        <v>1790000</v>
      </c>
      <c r="E34" s="17" t="s">
        <v>25</v>
      </c>
      <c r="F34" s="17" t="s">
        <v>26</v>
      </c>
      <c r="G34" s="19">
        <v>1790000</v>
      </c>
      <c r="H34" s="19">
        <v>894180</v>
      </c>
      <c r="I34" s="20">
        <f t="shared" si="5"/>
        <v>49.954189944134079</v>
      </c>
      <c r="J34" s="19">
        <v>1788369</v>
      </c>
      <c r="K34" s="19">
        <v>204609</v>
      </c>
      <c r="L34" s="68">
        <f t="shared" si="6"/>
        <v>1585391</v>
      </c>
      <c r="M34" s="68">
        <v>915468</v>
      </c>
      <c r="N34" s="63">
        <f t="shared" si="7"/>
        <v>1.7317819956568663</v>
      </c>
      <c r="O34" s="21">
        <v>3608</v>
      </c>
      <c r="P34" s="22">
        <f t="shared" si="8"/>
        <v>439.40992239467852</v>
      </c>
      <c r="Q34" s="44" t="s">
        <v>3159</v>
      </c>
      <c r="R34" s="17" t="s">
        <v>28</v>
      </c>
      <c r="S34" s="19">
        <v>191838</v>
      </c>
      <c r="T34" s="17" t="s">
        <v>3119</v>
      </c>
      <c r="U34" s="17" t="s">
        <v>30</v>
      </c>
      <c r="V34" s="17">
        <v>96</v>
      </c>
      <c r="W34" s="23" t="s">
        <v>31</v>
      </c>
    </row>
    <row r="35" spans="1:23" x14ac:dyDescent="0.25">
      <c r="A35" s="16" t="s">
        <v>3168</v>
      </c>
      <c r="B35" s="17" t="s">
        <v>3169</v>
      </c>
      <c r="C35" s="18">
        <v>45296</v>
      </c>
      <c r="D35" s="19">
        <v>1700000</v>
      </c>
      <c r="E35" s="17" t="s">
        <v>36</v>
      </c>
      <c r="F35" s="17" t="s">
        <v>26</v>
      </c>
      <c r="G35" s="19">
        <v>1700000</v>
      </c>
      <c r="H35" s="19">
        <v>851260</v>
      </c>
      <c r="I35" s="20">
        <f t="shared" si="5"/>
        <v>50.074117647058827</v>
      </c>
      <c r="J35" s="19">
        <v>1702510</v>
      </c>
      <c r="K35" s="19">
        <v>201770</v>
      </c>
      <c r="L35" s="68">
        <f t="shared" si="6"/>
        <v>1498230</v>
      </c>
      <c r="M35" s="68">
        <v>867479</v>
      </c>
      <c r="N35" s="63">
        <f t="shared" si="7"/>
        <v>1.7271080913774282</v>
      </c>
      <c r="O35" s="21">
        <v>4064</v>
      </c>
      <c r="P35" s="22">
        <f t="shared" si="8"/>
        <v>368.65895669291336</v>
      </c>
      <c r="Q35" s="44" t="s">
        <v>3159</v>
      </c>
      <c r="R35" s="17" t="s">
        <v>28</v>
      </c>
      <c r="S35" s="19">
        <v>201770</v>
      </c>
      <c r="T35" s="17" t="s">
        <v>3119</v>
      </c>
      <c r="U35" s="17" t="s">
        <v>30</v>
      </c>
      <c r="V35" s="17">
        <v>95</v>
      </c>
      <c r="W35" s="23" t="s">
        <v>31</v>
      </c>
    </row>
    <row r="36" spans="1:23" x14ac:dyDescent="0.25">
      <c r="A36" s="16" t="s">
        <v>3170</v>
      </c>
      <c r="B36" s="17" t="s">
        <v>3171</v>
      </c>
      <c r="C36" s="18">
        <v>45083</v>
      </c>
      <c r="D36" s="19">
        <v>1815000</v>
      </c>
      <c r="E36" s="17" t="s">
        <v>36</v>
      </c>
      <c r="F36" s="17" t="s">
        <v>26</v>
      </c>
      <c r="G36" s="19">
        <v>1815000</v>
      </c>
      <c r="H36" s="19">
        <v>824330</v>
      </c>
      <c r="I36" s="20">
        <f t="shared" si="5"/>
        <v>45.417630853994488</v>
      </c>
      <c r="J36" s="19">
        <v>1648669</v>
      </c>
      <c r="K36" s="19">
        <v>228429</v>
      </c>
      <c r="L36" s="68">
        <f t="shared" si="6"/>
        <v>1586571</v>
      </c>
      <c r="M36" s="68">
        <v>820947</v>
      </c>
      <c r="N36" s="63">
        <f t="shared" si="7"/>
        <v>1.9326107531911316</v>
      </c>
      <c r="O36" s="21">
        <v>3726</v>
      </c>
      <c r="P36" s="22">
        <f t="shared" si="8"/>
        <v>425.81078904991949</v>
      </c>
      <c r="Q36" s="44" t="s">
        <v>3159</v>
      </c>
      <c r="R36" s="17" t="s">
        <v>28</v>
      </c>
      <c r="S36" s="19">
        <v>228429</v>
      </c>
      <c r="T36" s="17" t="s">
        <v>3119</v>
      </c>
      <c r="U36" s="17" t="s">
        <v>30</v>
      </c>
      <c r="V36" s="17">
        <v>96</v>
      </c>
      <c r="W36" s="23" t="s">
        <v>31</v>
      </c>
    </row>
    <row r="37" spans="1:23" x14ac:dyDescent="0.25">
      <c r="A37" s="16" t="s">
        <v>3172</v>
      </c>
      <c r="B37" s="17" t="s">
        <v>3173</v>
      </c>
      <c r="C37" s="18">
        <v>45044</v>
      </c>
      <c r="D37" s="19">
        <v>1625000</v>
      </c>
      <c r="E37" s="17" t="s">
        <v>36</v>
      </c>
      <c r="F37" s="17" t="s">
        <v>26</v>
      </c>
      <c r="G37" s="19">
        <v>1625000</v>
      </c>
      <c r="H37" s="19">
        <v>837590</v>
      </c>
      <c r="I37" s="20">
        <f t="shared" si="5"/>
        <v>51.544000000000004</v>
      </c>
      <c r="J37" s="19">
        <v>1675172</v>
      </c>
      <c r="K37" s="19">
        <v>236424</v>
      </c>
      <c r="L37" s="68">
        <f t="shared" si="6"/>
        <v>1388576</v>
      </c>
      <c r="M37" s="68">
        <v>831646</v>
      </c>
      <c r="N37" s="63">
        <f t="shared" si="7"/>
        <v>1.6696719517679397</v>
      </c>
      <c r="O37" s="21">
        <v>4133</v>
      </c>
      <c r="P37" s="22">
        <f t="shared" si="8"/>
        <v>335.9729010404065</v>
      </c>
      <c r="Q37" s="44" t="s">
        <v>3159</v>
      </c>
      <c r="R37" s="17" t="s">
        <v>28</v>
      </c>
      <c r="S37" s="19">
        <v>222679</v>
      </c>
      <c r="T37" s="17" t="s">
        <v>3119</v>
      </c>
      <c r="U37" s="17" t="s">
        <v>30</v>
      </c>
      <c r="V37" s="17">
        <v>96</v>
      </c>
      <c r="W37" s="23" t="s">
        <v>31</v>
      </c>
    </row>
    <row r="38" spans="1:23" ht="15.75" thickBot="1" x14ac:dyDescent="0.3">
      <c r="A38" s="24"/>
      <c r="B38" s="25"/>
      <c r="C38" s="26"/>
      <c r="D38" s="27"/>
      <c r="E38" s="25"/>
      <c r="F38" s="25"/>
      <c r="G38" s="27"/>
      <c r="H38" s="27"/>
      <c r="I38" s="28"/>
      <c r="J38" s="27"/>
      <c r="K38" s="27"/>
      <c r="L38" s="69">
        <f>SUM(L30:L37)</f>
        <v>13270251</v>
      </c>
      <c r="M38" s="69">
        <f>SUM(M30:M37)</f>
        <v>6973824</v>
      </c>
      <c r="N38" s="64">
        <f t="shared" si="7"/>
        <v>1.9028657734981553</v>
      </c>
      <c r="O38" s="29"/>
      <c r="P38" s="30"/>
      <c r="Q38" s="45"/>
      <c r="R38" s="25"/>
      <c r="S38" s="27"/>
      <c r="T38" s="25"/>
      <c r="U38" s="25"/>
      <c r="V38" s="25"/>
      <c r="W38" s="31"/>
    </row>
    <row r="39" spans="1:23" x14ac:dyDescent="0.25">
      <c r="A39" s="17"/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ht="15.75" thickBot="1" x14ac:dyDescent="0.3">
      <c r="A40" s="17" t="s">
        <v>3174</v>
      </c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17"/>
    </row>
    <row r="41" spans="1:23" x14ac:dyDescent="0.25">
      <c r="A41" s="8" t="s">
        <v>3175</v>
      </c>
      <c r="B41" s="9" t="s">
        <v>3176</v>
      </c>
      <c r="C41" s="10">
        <v>45138</v>
      </c>
      <c r="D41" s="11">
        <v>457500</v>
      </c>
      <c r="E41" s="9" t="s">
        <v>36</v>
      </c>
      <c r="F41" s="9" t="s">
        <v>26</v>
      </c>
      <c r="G41" s="11">
        <v>457500</v>
      </c>
      <c r="H41" s="11">
        <v>223270</v>
      </c>
      <c r="I41" s="12">
        <f>H41/G41*100</f>
        <v>48.802185792349725</v>
      </c>
      <c r="J41" s="11">
        <v>446542</v>
      </c>
      <c r="K41" s="11">
        <v>144814</v>
      </c>
      <c r="L41" s="67">
        <f>G41-K41</f>
        <v>312686</v>
      </c>
      <c r="M41" s="67">
        <v>173406</v>
      </c>
      <c r="N41" s="62">
        <f>L41/M41</f>
        <v>1.8032017346573936</v>
      </c>
      <c r="O41" s="13">
        <v>1583</v>
      </c>
      <c r="P41" s="14">
        <f>L41/O41</f>
        <v>197.52747946936196</v>
      </c>
      <c r="Q41" s="43" t="s">
        <v>3177</v>
      </c>
      <c r="R41" s="9" t="s">
        <v>28</v>
      </c>
      <c r="S41" s="11">
        <v>144105</v>
      </c>
      <c r="T41" s="9" t="s">
        <v>3178</v>
      </c>
      <c r="U41" s="9" t="s">
        <v>30</v>
      </c>
      <c r="V41" s="9">
        <v>52</v>
      </c>
      <c r="W41" s="15" t="s">
        <v>31</v>
      </c>
    </row>
    <row r="42" spans="1:23" x14ac:dyDescent="0.25">
      <c r="A42" s="16" t="s">
        <v>3179</v>
      </c>
      <c r="B42" s="17" t="s">
        <v>3180</v>
      </c>
      <c r="C42" s="18">
        <v>45504</v>
      </c>
      <c r="D42" s="19">
        <v>500000</v>
      </c>
      <c r="E42" s="17" t="s">
        <v>25</v>
      </c>
      <c r="F42" s="17" t="s">
        <v>26</v>
      </c>
      <c r="G42" s="19">
        <v>500000</v>
      </c>
      <c r="H42" s="19">
        <v>219840</v>
      </c>
      <c r="I42" s="20">
        <f>H42/G42*100</f>
        <v>43.968000000000004</v>
      </c>
      <c r="J42" s="19">
        <v>439679</v>
      </c>
      <c r="K42" s="19">
        <v>187730</v>
      </c>
      <c r="L42" s="68">
        <f>G42-K42</f>
        <v>312270</v>
      </c>
      <c r="M42" s="68">
        <v>144798</v>
      </c>
      <c r="N42" s="63">
        <f>L42/M42</f>
        <v>2.1565905606431026</v>
      </c>
      <c r="O42" s="21">
        <v>1622</v>
      </c>
      <c r="P42" s="22">
        <f>L42/O42</f>
        <v>192.52157829839703</v>
      </c>
      <c r="Q42" s="44" t="s">
        <v>3177</v>
      </c>
      <c r="R42" s="17" t="s">
        <v>28</v>
      </c>
      <c r="S42" s="19">
        <v>185884</v>
      </c>
      <c r="T42" s="17" t="s">
        <v>3178</v>
      </c>
      <c r="U42" s="17" t="s">
        <v>30</v>
      </c>
      <c r="V42" s="17">
        <v>49</v>
      </c>
      <c r="W42" s="23" t="s">
        <v>31</v>
      </c>
    </row>
    <row r="43" spans="1:23" ht="15.75" thickBot="1" x14ac:dyDescent="0.3">
      <c r="A43" s="38"/>
      <c r="B43" s="32"/>
      <c r="C43" s="33"/>
      <c r="D43" s="34"/>
      <c r="E43" s="32"/>
      <c r="F43" s="32"/>
      <c r="G43" s="34"/>
      <c r="H43" s="34"/>
      <c r="I43" s="35"/>
      <c r="J43" s="34"/>
      <c r="K43" s="34"/>
      <c r="L43" s="70">
        <f>SUM(L41:L42)</f>
        <v>624956</v>
      </c>
      <c r="M43" s="70">
        <f>SUM(M41:M42)</f>
        <v>318204</v>
      </c>
      <c r="N43" s="65">
        <f>L43/M43</f>
        <v>1.9640105089816595</v>
      </c>
      <c r="O43" s="36"/>
      <c r="P43" s="37"/>
      <c r="Q43" s="46"/>
      <c r="R43" s="32"/>
      <c r="S43" s="34"/>
      <c r="T43" s="32"/>
      <c r="U43" s="32"/>
      <c r="V43" s="32"/>
      <c r="W43" s="39"/>
    </row>
    <row r="44" spans="1:23" ht="15.75" thickTop="1" x14ac:dyDescent="0.25">
      <c r="A44" s="16"/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23"/>
    </row>
    <row r="45" spans="1:23" x14ac:dyDescent="0.25">
      <c r="A45" s="16" t="s">
        <v>3181</v>
      </c>
      <c r="B45" s="17"/>
      <c r="C45" s="18"/>
      <c r="D45" s="19"/>
      <c r="E45" s="17"/>
      <c r="F45" s="17"/>
      <c r="G45" s="19"/>
      <c r="H45" s="19"/>
      <c r="I45" s="20"/>
      <c r="J45" s="19"/>
      <c r="K45" s="19"/>
      <c r="L45" s="68"/>
      <c r="M45" s="68"/>
      <c r="N45" s="63"/>
      <c r="O45" s="21"/>
      <c r="P45" s="22"/>
      <c r="Q45" s="44"/>
      <c r="R45" s="17"/>
      <c r="S45" s="19"/>
      <c r="T45" s="17"/>
      <c r="U45" s="17"/>
      <c r="V45" s="17"/>
      <c r="W45" s="23"/>
    </row>
    <row r="46" spans="1:23" x14ac:dyDescent="0.25">
      <c r="A46" s="16" t="s">
        <v>3182</v>
      </c>
      <c r="B46" s="17" t="s">
        <v>3183</v>
      </c>
      <c r="C46" s="18">
        <v>45548</v>
      </c>
      <c r="D46" s="19">
        <v>592000</v>
      </c>
      <c r="E46" s="17" t="s">
        <v>36</v>
      </c>
      <c r="F46" s="17" t="s">
        <v>26</v>
      </c>
      <c r="G46" s="19">
        <v>592000</v>
      </c>
      <c r="H46" s="19">
        <v>321910</v>
      </c>
      <c r="I46" s="20">
        <f t="shared" ref="I46:I54" si="9">H46/G46*100</f>
        <v>54.376689189189186</v>
      </c>
      <c r="J46" s="19">
        <v>643823</v>
      </c>
      <c r="K46" s="19">
        <v>151976</v>
      </c>
      <c r="L46" s="68">
        <f t="shared" ref="L46:L54" si="10">G46-K46</f>
        <v>440024</v>
      </c>
      <c r="M46" s="68">
        <v>211093</v>
      </c>
      <c r="N46" s="63">
        <f t="shared" ref="N46:N55" si="11">L46/M46</f>
        <v>2.08450303894492</v>
      </c>
      <c r="O46" s="21">
        <v>2209</v>
      </c>
      <c r="P46" s="22">
        <f t="shared" ref="P46:P54" si="12">L46/O46</f>
        <v>199.19601629696695</v>
      </c>
      <c r="Q46" s="44" t="s">
        <v>3177</v>
      </c>
      <c r="R46" s="17" t="s">
        <v>97</v>
      </c>
      <c r="S46" s="19">
        <v>151976</v>
      </c>
      <c r="T46" s="17" t="s">
        <v>3178</v>
      </c>
      <c r="U46" s="17" t="s">
        <v>3184</v>
      </c>
      <c r="V46" s="17">
        <v>49</v>
      </c>
      <c r="W46" s="23" t="s">
        <v>31</v>
      </c>
    </row>
    <row r="47" spans="1:23" x14ac:dyDescent="0.25">
      <c r="A47" s="16" t="s">
        <v>3185</v>
      </c>
      <c r="B47" s="17" t="s">
        <v>3186</v>
      </c>
      <c r="C47" s="18">
        <v>45631</v>
      </c>
      <c r="D47" s="19">
        <v>635000</v>
      </c>
      <c r="E47" s="17" t="s">
        <v>36</v>
      </c>
      <c r="F47" s="17" t="s">
        <v>26</v>
      </c>
      <c r="G47" s="19">
        <v>635000</v>
      </c>
      <c r="H47" s="19">
        <v>308840</v>
      </c>
      <c r="I47" s="20">
        <f t="shared" si="9"/>
        <v>48.636220472440947</v>
      </c>
      <c r="J47" s="19">
        <v>617676</v>
      </c>
      <c r="K47" s="19">
        <v>150157</v>
      </c>
      <c r="L47" s="68">
        <f t="shared" si="10"/>
        <v>484843</v>
      </c>
      <c r="M47" s="68">
        <v>200651</v>
      </c>
      <c r="N47" s="63">
        <f t="shared" si="11"/>
        <v>2.4163497814613435</v>
      </c>
      <c r="O47" s="21">
        <v>2036</v>
      </c>
      <c r="P47" s="22">
        <f t="shared" si="12"/>
        <v>238.13506876227899</v>
      </c>
      <c r="Q47" s="44" t="s">
        <v>3177</v>
      </c>
      <c r="R47" s="17" t="s">
        <v>97</v>
      </c>
      <c r="S47" s="19">
        <v>142894</v>
      </c>
      <c r="T47" s="17" t="s">
        <v>3178</v>
      </c>
      <c r="U47" s="17" t="s">
        <v>30</v>
      </c>
      <c r="V47" s="17">
        <v>49</v>
      </c>
      <c r="W47" s="23" t="s">
        <v>31</v>
      </c>
    </row>
    <row r="48" spans="1:23" x14ac:dyDescent="0.25">
      <c r="A48" s="16" t="s">
        <v>3187</v>
      </c>
      <c r="B48" s="17" t="s">
        <v>3188</v>
      </c>
      <c r="C48" s="18">
        <v>45300</v>
      </c>
      <c r="D48" s="19">
        <v>428000</v>
      </c>
      <c r="E48" s="17" t="s">
        <v>36</v>
      </c>
      <c r="F48" s="17" t="s">
        <v>26</v>
      </c>
      <c r="G48" s="19">
        <v>428000</v>
      </c>
      <c r="H48" s="19">
        <v>251670</v>
      </c>
      <c r="I48" s="20">
        <f t="shared" si="9"/>
        <v>58.801401869158873</v>
      </c>
      <c r="J48" s="19">
        <v>503348</v>
      </c>
      <c r="K48" s="19">
        <v>147678</v>
      </c>
      <c r="L48" s="68">
        <f t="shared" si="10"/>
        <v>280322</v>
      </c>
      <c r="M48" s="68">
        <v>152648</v>
      </c>
      <c r="N48" s="63">
        <f t="shared" si="11"/>
        <v>1.8363948430375767</v>
      </c>
      <c r="O48" s="21">
        <v>1489</v>
      </c>
      <c r="P48" s="22">
        <f t="shared" si="12"/>
        <v>188.26192075218268</v>
      </c>
      <c r="Q48" s="44" t="s">
        <v>3177</v>
      </c>
      <c r="R48" s="17" t="s">
        <v>97</v>
      </c>
      <c r="S48" s="19">
        <v>144105</v>
      </c>
      <c r="T48" s="17" t="s">
        <v>3178</v>
      </c>
      <c r="U48" s="17" t="s">
        <v>30</v>
      </c>
      <c r="V48" s="17">
        <v>50</v>
      </c>
      <c r="W48" s="23" t="s">
        <v>31</v>
      </c>
    </row>
    <row r="49" spans="1:23" x14ac:dyDescent="0.25">
      <c r="A49" s="16" t="s">
        <v>3189</v>
      </c>
      <c r="B49" s="17" t="s">
        <v>3190</v>
      </c>
      <c r="C49" s="18">
        <v>45320</v>
      </c>
      <c r="D49" s="19">
        <v>475000</v>
      </c>
      <c r="E49" s="17" t="s">
        <v>36</v>
      </c>
      <c r="F49" s="17" t="s">
        <v>26</v>
      </c>
      <c r="G49" s="19">
        <v>475000</v>
      </c>
      <c r="H49" s="19">
        <v>261170</v>
      </c>
      <c r="I49" s="20">
        <f t="shared" si="9"/>
        <v>54.983157894736848</v>
      </c>
      <c r="J49" s="19">
        <v>522341</v>
      </c>
      <c r="K49" s="19">
        <v>191938</v>
      </c>
      <c r="L49" s="68">
        <f t="shared" si="10"/>
        <v>283062</v>
      </c>
      <c r="M49" s="68">
        <v>141803</v>
      </c>
      <c r="N49" s="63">
        <f t="shared" si="11"/>
        <v>1.9961636918824002</v>
      </c>
      <c r="O49" s="21">
        <v>1284</v>
      </c>
      <c r="P49" s="22">
        <f t="shared" si="12"/>
        <v>220.45327102803739</v>
      </c>
      <c r="Q49" s="44" t="s">
        <v>3177</v>
      </c>
      <c r="R49" s="17" t="s">
        <v>97</v>
      </c>
      <c r="S49" s="19">
        <v>191938</v>
      </c>
      <c r="T49" s="17" t="s">
        <v>3178</v>
      </c>
      <c r="U49" s="17" t="s">
        <v>30</v>
      </c>
      <c r="V49" s="17">
        <v>54</v>
      </c>
      <c r="W49" s="23" t="s">
        <v>31</v>
      </c>
    </row>
    <row r="50" spans="1:23" x14ac:dyDescent="0.25">
      <c r="A50" s="16" t="s">
        <v>3191</v>
      </c>
      <c r="B50" s="17" t="s">
        <v>3192</v>
      </c>
      <c r="C50" s="18">
        <v>45562</v>
      </c>
      <c r="D50" s="19">
        <v>568000</v>
      </c>
      <c r="E50" s="17" t="s">
        <v>36</v>
      </c>
      <c r="F50" s="17" t="s">
        <v>26</v>
      </c>
      <c r="G50" s="19">
        <v>568000</v>
      </c>
      <c r="H50" s="19">
        <v>241530</v>
      </c>
      <c r="I50" s="20">
        <f t="shared" si="9"/>
        <v>42.522887323943664</v>
      </c>
      <c r="J50" s="19">
        <v>483058</v>
      </c>
      <c r="K50" s="19">
        <v>148617</v>
      </c>
      <c r="L50" s="68">
        <f t="shared" si="10"/>
        <v>419383</v>
      </c>
      <c r="M50" s="68">
        <v>143536</v>
      </c>
      <c r="N50" s="63">
        <f t="shared" si="11"/>
        <v>2.9217966224501168</v>
      </c>
      <c r="O50" s="21">
        <v>1280</v>
      </c>
      <c r="P50" s="22">
        <f t="shared" si="12"/>
        <v>327.64296875000002</v>
      </c>
      <c r="Q50" s="44" t="s">
        <v>3177</v>
      </c>
      <c r="R50" s="17" t="s">
        <v>97</v>
      </c>
      <c r="S50" s="19">
        <v>148344</v>
      </c>
      <c r="T50" s="17" t="s">
        <v>3178</v>
      </c>
      <c r="U50" s="17" t="s">
        <v>30</v>
      </c>
      <c r="V50" s="17">
        <v>48</v>
      </c>
      <c r="W50" s="23" t="s">
        <v>31</v>
      </c>
    </row>
    <row r="51" spans="1:23" x14ac:dyDescent="0.25">
      <c r="A51" s="16" t="s">
        <v>3193</v>
      </c>
      <c r="B51" s="17" t="s">
        <v>3194</v>
      </c>
      <c r="C51" s="18">
        <v>45366</v>
      </c>
      <c r="D51" s="19">
        <v>522500</v>
      </c>
      <c r="E51" s="17" t="s">
        <v>25</v>
      </c>
      <c r="F51" s="17" t="s">
        <v>26</v>
      </c>
      <c r="G51" s="19">
        <v>522500</v>
      </c>
      <c r="H51" s="19">
        <v>265710</v>
      </c>
      <c r="I51" s="20">
        <f t="shared" si="9"/>
        <v>50.853588516746406</v>
      </c>
      <c r="J51" s="19">
        <v>531416</v>
      </c>
      <c r="K51" s="19">
        <v>174868</v>
      </c>
      <c r="L51" s="68">
        <f t="shared" si="10"/>
        <v>347632</v>
      </c>
      <c r="M51" s="68">
        <v>153024</v>
      </c>
      <c r="N51" s="63">
        <f t="shared" si="11"/>
        <v>2.2717482225010457</v>
      </c>
      <c r="O51" s="21">
        <v>1419</v>
      </c>
      <c r="P51" s="22">
        <f t="shared" si="12"/>
        <v>244.98379140239606</v>
      </c>
      <c r="Q51" s="44" t="s">
        <v>3177</v>
      </c>
      <c r="R51" s="17" t="s">
        <v>97</v>
      </c>
      <c r="S51" s="19">
        <v>172563</v>
      </c>
      <c r="T51" s="17" t="s">
        <v>3178</v>
      </c>
      <c r="U51" s="17" t="s">
        <v>30</v>
      </c>
      <c r="V51" s="17">
        <v>49</v>
      </c>
      <c r="W51" s="23" t="s">
        <v>31</v>
      </c>
    </row>
    <row r="52" spans="1:23" x14ac:dyDescent="0.25">
      <c r="A52" s="16" t="s">
        <v>3195</v>
      </c>
      <c r="B52" s="17" t="s">
        <v>3196</v>
      </c>
      <c r="C52" s="18">
        <v>45442</v>
      </c>
      <c r="D52" s="19">
        <v>499170</v>
      </c>
      <c r="E52" s="17" t="s">
        <v>25</v>
      </c>
      <c r="F52" s="17" t="s">
        <v>26</v>
      </c>
      <c r="G52" s="19">
        <v>499170</v>
      </c>
      <c r="H52" s="19">
        <v>252190</v>
      </c>
      <c r="I52" s="20">
        <f t="shared" si="9"/>
        <v>50.521866298054775</v>
      </c>
      <c r="J52" s="19">
        <v>504385</v>
      </c>
      <c r="K52" s="19">
        <v>140472</v>
      </c>
      <c r="L52" s="68">
        <f t="shared" si="10"/>
        <v>358698</v>
      </c>
      <c r="M52" s="68">
        <v>156185</v>
      </c>
      <c r="N52" s="63">
        <f t="shared" si="11"/>
        <v>2.2966225949995196</v>
      </c>
      <c r="O52" s="21">
        <v>1492</v>
      </c>
      <c r="P52" s="22">
        <f t="shared" si="12"/>
        <v>240.41420911528149</v>
      </c>
      <c r="Q52" s="44" t="s">
        <v>3177</v>
      </c>
      <c r="R52" s="17" t="s">
        <v>97</v>
      </c>
      <c r="S52" s="19">
        <v>140472</v>
      </c>
      <c r="T52" s="17" t="s">
        <v>3178</v>
      </c>
      <c r="U52" s="17" t="s">
        <v>30</v>
      </c>
      <c r="V52" s="17">
        <v>50</v>
      </c>
      <c r="W52" s="23" t="s">
        <v>31</v>
      </c>
    </row>
    <row r="53" spans="1:23" x14ac:dyDescent="0.25">
      <c r="A53" s="16" t="s">
        <v>3197</v>
      </c>
      <c r="B53" s="17" t="s">
        <v>3198</v>
      </c>
      <c r="C53" s="18">
        <v>45379</v>
      </c>
      <c r="D53" s="19">
        <v>558500</v>
      </c>
      <c r="E53" s="17" t="s">
        <v>25</v>
      </c>
      <c r="F53" s="17" t="s">
        <v>26</v>
      </c>
      <c r="G53" s="19">
        <v>558500</v>
      </c>
      <c r="H53" s="19">
        <v>273390</v>
      </c>
      <c r="I53" s="20">
        <f t="shared" si="9"/>
        <v>48.950760966875563</v>
      </c>
      <c r="J53" s="19">
        <v>546785</v>
      </c>
      <c r="K53" s="19">
        <v>179223</v>
      </c>
      <c r="L53" s="68">
        <f t="shared" si="10"/>
        <v>379277</v>
      </c>
      <c r="M53" s="68">
        <v>157751</v>
      </c>
      <c r="N53" s="63">
        <f t="shared" si="11"/>
        <v>2.4042763595793373</v>
      </c>
      <c r="O53" s="21">
        <v>1758</v>
      </c>
      <c r="P53" s="22">
        <f t="shared" si="12"/>
        <v>215.74345847554039</v>
      </c>
      <c r="Q53" s="44" t="s">
        <v>3177</v>
      </c>
      <c r="R53" s="17" t="s">
        <v>97</v>
      </c>
      <c r="S53" s="19">
        <v>179223</v>
      </c>
      <c r="T53" s="17" t="s">
        <v>3178</v>
      </c>
      <c r="U53" s="17" t="s">
        <v>30</v>
      </c>
      <c r="V53" s="17">
        <v>49</v>
      </c>
      <c r="W53" s="23" t="s">
        <v>31</v>
      </c>
    </row>
    <row r="54" spans="1:23" x14ac:dyDescent="0.25">
      <c r="A54" s="16" t="s">
        <v>3199</v>
      </c>
      <c r="B54" s="17" t="s">
        <v>3200</v>
      </c>
      <c r="C54" s="18">
        <v>45420</v>
      </c>
      <c r="D54" s="19">
        <v>508500</v>
      </c>
      <c r="E54" s="17" t="s">
        <v>25</v>
      </c>
      <c r="F54" s="17" t="s">
        <v>26</v>
      </c>
      <c r="G54" s="19">
        <v>508500</v>
      </c>
      <c r="H54" s="19">
        <v>259280</v>
      </c>
      <c r="I54" s="20">
        <f t="shared" si="9"/>
        <v>50.98918387413962</v>
      </c>
      <c r="J54" s="19">
        <v>518557</v>
      </c>
      <c r="K54" s="19">
        <v>167114</v>
      </c>
      <c r="L54" s="68">
        <f t="shared" si="10"/>
        <v>341386</v>
      </c>
      <c r="M54" s="68">
        <v>150833</v>
      </c>
      <c r="N54" s="63">
        <f t="shared" si="11"/>
        <v>2.2633375985361295</v>
      </c>
      <c r="O54" s="21">
        <v>1377</v>
      </c>
      <c r="P54" s="22">
        <f t="shared" si="12"/>
        <v>247.92011619462599</v>
      </c>
      <c r="Q54" s="44" t="s">
        <v>3177</v>
      </c>
      <c r="R54" s="17" t="s">
        <v>97</v>
      </c>
      <c r="S54" s="19">
        <v>167114</v>
      </c>
      <c r="T54" s="17" t="s">
        <v>3178</v>
      </c>
      <c r="U54" s="17" t="s">
        <v>30</v>
      </c>
      <c r="V54" s="17">
        <v>50</v>
      </c>
      <c r="W54" s="23" t="s">
        <v>31</v>
      </c>
    </row>
    <row r="55" spans="1:23" ht="15.75" thickBot="1" x14ac:dyDescent="0.3">
      <c r="A55" s="24"/>
      <c r="B55" s="25"/>
      <c r="C55" s="26"/>
      <c r="D55" s="27"/>
      <c r="E55" s="25"/>
      <c r="F55" s="25"/>
      <c r="G55" s="27"/>
      <c r="H55" s="27"/>
      <c r="I55" s="28"/>
      <c r="J55" s="27"/>
      <c r="K55" s="27"/>
      <c r="L55" s="69">
        <f>SUM(L46:L54)</f>
        <v>3334627</v>
      </c>
      <c r="M55" s="69">
        <f>SUM(M46:M54)</f>
        <v>1467524</v>
      </c>
      <c r="N55" s="64">
        <f t="shared" si="11"/>
        <v>2.2722810666128801</v>
      </c>
      <c r="O55" s="29"/>
      <c r="P55" s="30"/>
      <c r="Q55" s="45"/>
      <c r="R55" s="25"/>
      <c r="S55" s="27"/>
      <c r="T55" s="25"/>
      <c r="U55" s="25"/>
      <c r="V55" s="25"/>
      <c r="W55" s="31"/>
    </row>
    <row r="56" spans="1:23" x14ac:dyDescent="0.25">
      <c r="A56" s="17"/>
      <c r="B56" s="17"/>
      <c r="C56" s="18"/>
      <c r="D56" s="19"/>
      <c r="E56" s="17"/>
      <c r="F56" s="17"/>
      <c r="G56" s="19"/>
      <c r="H56" s="19"/>
      <c r="I56" s="20"/>
      <c r="J56" s="19"/>
      <c r="K56" s="19"/>
      <c r="L56" s="68"/>
      <c r="M56" s="68"/>
      <c r="N56" s="63"/>
      <c r="O56" s="21"/>
      <c r="P56" s="22"/>
      <c r="Q56" s="44"/>
      <c r="R56" s="17"/>
      <c r="S56" s="19"/>
      <c r="T56" s="17"/>
      <c r="U56" s="17"/>
      <c r="V56" s="17"/>
      <c r="W56" s="17"/>
    </row>
    <row r="57" spans="1:23" ht="15.75" thickBot="1" x14ac:dyDescent="0.3">
      <c r="A57" s="17" t="s">
        <v>3201</v>
      </c>
      <c r="B57" s="17"/>
      <c r="C57" s="18"/>
      <c r="D57" s="19"/>
      <c r="E57" s="17"/>
      <c r="F57" s="17"/>
      <c r="G57" s="19"/>
      <c r="H57" s="19"/>
      <c r="I57" s="20"/>
      <c r="J57" s="19"/>
      <c r="K57" s="19"/>
      <c r="L57" s="68"/>
      <c r="M57" s="68"/>
      <c r="N57" s="63"/>
      <c r="O57" s="21"/>
      <c r="P57" s="22"/>
      <c r="Q57" s="44"/>
      <c r="R57" s="17"/>
      <c r="S57" s="19"/>
      <c r="T57" s="17"/>
      <c r="U57" s="17"/>
      <c r="V57" s="17"/>
      <c r="W57" s="17"/>
    </row>
    <row r="58" spans="1:23" x14ac:dyDescent="0.25">
      <c r="A58" s="8" t="s">
        <v>3202</v>
      </c>
      <c r="B58" s="9" t="s">
        <v>3203</v>
      </c>
      <c r="C58" s="10">
        <v>45169</v>
      </c>
      <c r="D58" s="11">
        <v>615000</v>
      </c>
      <c r="E58" s="9" t="s">
        <v>36</v>
      </c>
      <c r="F58" s="9" t="s">
        <v>26</v>
      </c>
      <c r="G58" s="11">
        <v>615000</v>
      </c>
      <c r="H58" s="11">
        <v>323910</v>
      </c>
      <c r="I58" s="12">
        <f>H58/G58*100</f>
        <v>52.668292682926833</v>
      </c>
      <c r="J58" s="11">
        <v>647824</v>
      </c>
      <c r="K58" s="11">
        <v>171352</v>
      </c>
      <c r="L58" s="67">
        <f>G58-K58</f>
        <v>443648</v>
      </c>
      <c r="M58" s="67">
        <v>267680</v>
      </c>
      <c r="N58" s="62">
        <f>L58/M58</f>
        <v>1.6573819485953376</v>
      </c>
      <c r="O58" s="13">
        <v>1942</v>
      </c>
      <c r="P58" s="14">
        <f>L58/O58</f>
        <v>228.44902162718847</v>
      </c>
      <c r="Q58" s="43" t="s">
        <v>3204</v>
      </c>
      <c r="R58" s="9" t="s">
        <v>97</v>
      </c>
      <c r="S58" s="11">
        <v>171352</v>
      </c>
      <c r="T58" s="9" t="s">
        <v>3178</v>
      </c>
      <c r="U58" s="9" t="s">
        <v>30</v>
      </c>
      <c r="V58" s="9">
        <v>64</v>
      </c>
      <c r="W58" s="15" t="s">
        <v>31</v>
      </c>
    </row>
    <row r="59" spans="1:23" ht="15.75" thickBot="1" x14ac:dyDescent="0.3">
      <c r="A59" s="24"/>
      <c r="B59" s="25"/>
      <c r="C59" s="26"/>
      <c r="D59" s="27"/>
      <c r="E59" s="25"/>
      <c r="F59" s="25"/>
      <c r="G59" s="27"/>
      <c r="H59" s="27"/>
      <c r="I59" s="28"/>
      <c r="J59" s="27"/>
      <c r="K59" s="27"/>
      <c r="L59" s="69">
        <f>SUM(L58)</f>
        <v>443648</v>
      </c>
      <c r="M59" s="69">
        <f>SUM(M58)</f>
        <v>267680</v>
      </c>
      <c r="N59" s="64">
        <f>L59/M59</f>
        <v>1.6573819485953376</v>
      </c>
      <c r="O59" s="29"/>
      <c r="P59" s="30"/>
      <c r="Q59" s="45"/>
      <c r="R59" s="25"/>
      <c r="S59" s="27"/>
      <c r="T59" s="25"/>
      <c r="U59" s="25"/>
      <c r="V59" s="25"/>
      <c r="W59" s="31"/>
    </row>
    <row r="60" spans="1:23" x14ac:dyDescent="0.25">
      <c r="A60" s="17"/>
      <c r="B60" s="17"/>
      <c r="C60" s="18"/>
      <c r="D60" s="19"/>
      <c r="E60" s="17"/>
      <c r="F60" s="17"/>
      <c r="G60" s="19"/>
      <c r="H60" s="19"/>
      <c r="I60" s="20"/>
      <c r="J60" s="19"/>
      <c r="K60" s="19"/>
      <c r="L60" s="68"/>
      <c r="M60" s="68"/>
      <c r="N60" s="63"/>
      <c r="O60" s="21"/>
      <c r="P60" s="22"/>
      <c r="Q60" s="44"/>
      <c r="R60" s="17"/>
      <c r="S60" s="19"/>
      <c r="T60" s="17"/>
      <c r="U60" s="17"/>
      <c r="V60" s="17"/>
      <c r="W60" s="17"/>
    </row>
    <row r="61" spans="1:23" ht="15.75" thickBot="1" x14ac:dyDescent="0.3">
      <c r="A61" s="17" t="s">
        <v>3205</v>
      </c>
      <c r="B61" s="17"/>
      <c r="C61" s="18"/>
      <c r="D61" s="19"/>
      <c r="E61" s="17"/>
      <c r="F61" s="17"/>
      <c r="G61" s="19"/>
      <c r="H61" s="19"/>
      <c r="I61" s="20"/>
      <c r="J61" s="19"/>
      <c r="K61" s="19"/>
      <c r="L61" s="68"/>
      <c r="M61" s="68"/>
      <c r="N61" s="63"/>
      <c r="O61" s="21"/>
      <c r="P61" s="22"/>
      <c r="Q61" s="44"/>
      <c r="R61" s="17"/>
      <c r="S61" s="19"/>
      <c r="T61" s="17"/>
      <c r="U61" s="17"/>
      <c r="V61" s="17"/>
      <c r="W61" s="17"/>
    </row>
    <row r="62" spans="1:23" x14ac:dyDescent="0.25">
      <c r="A62" s="8" t="s">
        <v>3206</v>
      </c>
      <c r="B62" s="9" t="s">
        <v>3207</v>
      </c>
      <c r="C62" s="10">
        <v>45630</v>
      </c>
      <c r="D62" s="11">
        <v>375000</v>
      </c>
      <c r="E62" s="9" t="s">
        <v>25</v>
      </c>
      <c r="F62" s="9" t="s">
        <v>26</v>
      </c>
      <c r="G62" s="11">
        <v>375000</v>
      </c>
      <c r="H62" s="11">
        <v>245580</v>
      </c>
      <c r="I62" s="12">
        <f>H62/G62*100</f>
        <v>65.488</v>
      </c>
      <c r="J62" s="11">
        <v>491158</v>
      </c>
      <c r="K62" s="11">
        <v>207346</v>
      </c>
      <c r="L62" s="67">
        <f>G62-K62</f>
        <v>167654</v>
      </c>
      <c r="M62" s="67">
        <v>172007</v>
      </c>
      <c r="N62" s="62">
        <f>L62/M62</f>
        <v>0.97469289040562301</v>
      </c>
      <c r="O62" s="13">
        <v>2160</v>
      </c>
      <c r="P62" s="14">
        <f>L62/O62</f>
        <v>77.617592592592587</v>
      </c>
      <c r="Q62" s="43" t="s">
        <v>3208</v>
      </c>
      <c r="R62" s="9" t="s">
        <v>97</v>
      </c>
      <c r="S62" s="11">
        <v>207346</v>
      </c>
      <c r="T62" s="9" t="s">
        <v>3209</v>
      </c>
      <c r="U62" s="9" t="s">
        <v>30</v>
      </c>
      <c r="V62" s="9">
        <v>38</v>
      </c>
      <c r="W62" s="15" t="s">
        <v>31</v>
      </c>
    </row>
    <row r="63" spans="1:23" x14ac:dyDescent="0.25">
      <c r="A63" s="16" t="s">
        <v>3210</v>
      </c>
      <c r="B63" s="17" t="s">
        <v>3211</v>
      </c>
      <c r="C63" s="18">
        <v>45091</v>
      </c>
      <c r="D63" s="19">
        <v>1800000</v>
      </c>
      <c r="E63" s="17" t="s">
        <v>36</v>
      </c>
      <c r="F63" s="17" t="s">
        <v>26</v>
      </c>
      <c r="G63" s="19">
        <v>1800000</v>
      </c>
      <c r="H63" s="19">
        <v>711430</v>
      </c>
      <c r="I63" s="20">
        <f>H63/G63*100</f>
        <v>39.523888888888884</v>
      </c>
      <c r="J63" s="19">
        <v>1422858</v>
      </c>
      <c r="K63" s="19">
        <v>360798</v>
      </c>
      <c r="L63" s="68">
        <f>G63-K63</f>
        <v>1439202</v>
      </c>
      <c r="M63" s="68">
        <v>643672</v>
      </c>
      <c r="N63" s="63">
        <f>L63/M63</f>
        <v>2.2359245081345778</v>
      </c>
      <c r="O63" s="21">
        <v>4645</v>
      </c>
      <c r="P63" s="22">
        <f>L63/O63</f>
        <v>309.83896663078582</v>
      </c>
      <c r="Q63" s="44" t="s">
        <v>3208</v>
      </c>
      <c r="R63" s="17" t="s">
        <v>97</v>
      </c>
      <c r="S63" s="19">
        <v>346842</v>
      </c>
      <c r="T63" s="17" t="s">
        <v>3209</v>
      </c>
      <c r="U63" s="17" t="s">
        <v>30</v>
      </c>
      <c r="V63" s="17">
        <v>64</v>
      </c>
      <c r="W63" s="23" t="s">
        <v>31</v>
      </c>
    </row>
    <row r="64" spans="1:23" ht="15.75" thickBot="1" x14ac:dyDescent="0.3">
      <c r="A64" s="24"/>
      <c r="B64" s="25"/>
      <c r="C64" s="26"/>
      <c r="D64" s="27"/>
      <c r="E64" s="25"/>
      <c r="F64" s="25"/>
      <c r="G64" s="27"/>
      <c r="H64" s="27"/>
      <c r="I64" s="28"/>
      <c r="J64" s="27"/>
      <c r="K64" s="27"/>
      <c r="L64" s="69">
        <f>SUM(L62:L63)</f>
        <v>1606856</v>
      </c>
      <c r="M64" s="69">
        <f>SUM(M62:M63)</f>
        <v>815679</v>
      </c>
      <c r="N64" s="64">
        <f>L64/M64</f>
        <v>1.9699612224907102</v>
      </c>
      <c r="O64" s="29"/>
      <c r="P64" s="30"/>
      <c r="Q64" s="45"/>
      <c r="R64" s="25"/>
      <c r="S64" s="27"/>
      <c r="T64" s="25"/>
      <c r="U64" s="25"/>
      <c r="V64" s="25"/>
      <c r="W64" s="31"/>
    </row>
    <row r="65" spans="1:23" x14ac:dyDescent="0.25">
      <c r="A65" s="17"/>
      <c r="B65" s="17"/>
      <c r="C65" s="18"/>
      <c r="D65" s="19"/>
      <c r="E65" s="17"/>
      <c r="F65" s="17"/>
      <c r="G65" s="19"/>
      <c r="H65" s="19"/>
      <c r="I65" s="20"/>
      <c r="J65" s="19"/>
      <c r="K65" s="19"/>
      <c r="L65" s="68"/>
      <c r="M65" s="68"/>
      <c r="N65" s="63"/>
      <c r="O65" s="21"/>
      <c r="P65" s="22"/>
      <c r="Q65" s="44"/>
      <c r="R65" s="17"/>
      <c r="S65" s="19"/>
      <c r="T65" s="17"/>
      <c r="U65" s="17"/>
      <c r="V65" s="17"/>
      <c r="W65" s="17"/>
    </row>
    <row r="66" spans="1:23" x14ac:dyDescent="0.25">
      <c r="A66" s="17" t="s">
        <v>3212</v>
      </c>
      <c r="B66" s="17"/>
      <c r="C66" s="18"/>
      <c r="D66" s="19"/>
      <c r="E66" s="17"/>
      <c r="F66" s="17"/>
      <c r="G66" s="19"/>
      <c r="H66" s="19"/>
      <c r="I66" s="20"/>
      <c r="J66" s="19"/>
      <c r="K66" s="19"/>
      <c r="L66" s="68"/>
      <c r="M66" s="68"/>
      <c r="N66" s="63"/>
      <c r="O66" s="21"/>
      <c r="P66" s="22"/>
      <c r="Q66" s="44"/>
      <c r="R66" s="17"/>
      <c r="S66" s="19"/>
      <c r="T66" s="17"/>
      <c r="U66" s="17"/>
      <c r="V66" s="17"/>
      <c r="W66" s="17"/>
    </row>
    <row r="67" spans="1:23" x14ac:dyDescent="0.25">
      <c r="A67" s="16" t="s">
        <v>3213</v>
      </c>
      <c r="B67" s="17" t="s">
        <v>3214</v>
      </c>
      <c r="C67" s="18">
        <v>45519</v>
      </c>
      <c r="D67" s="19">
        <v>2200000</v>
      </c>
      <c r="E67" s="17" t="s">
        <v>25</v>
      </c>
      <c r="F67" s="17" t="s">
        <v>26</v>
      </c>
      <c r="G67" s="19">
        <v>2200000</v>
      </c>
      <c r="H67" s="19">
        <v>948200</v>
      </c>
      <c r="I67" s="20">
        <f>H67/G67*100</f>
        <v>43.1</v>
      </c>
      <c r="J67" s="19">
        <v>1896397</v>
      </c>
      <c r="K67" s="19">
        <v>299114</v>
      </c>
      <c r="L67" s="68">
        <f>G67-K67</f>
        <v>1900886</v>
      </c>
      <c r="M67" s="68">
        <v>1064855</v>
      </c>
      <c r="N67" s="63">
        <f>L67/M67</f>
        <v>1.7851125270576744</v>
      </c>
      <c r="O67" s="21">
        <v>4736</v>
      </c>
      <c r="P67" s="22">
        <f>L67/O67</f>
        <v>401.36951013513516</v>
      </c>
      <c r="Q67" s="44" t="s">
        <v>3215</v>
      </c>
      <c r="R67" s="17" t="s">
        <v>28</v>
      </c>
      <c r="S67" s="19">
        <v>289238</v>
      </c>
      <c r="T67" s="17" t="s">
        <v>3209</v>
      </c>
      <c r="U67" s="17" t="s">
        <v>30</v>
      </c>
      <c r="V67" s="17">
        <v>79</v>
      </c>
      <c r="W67" s="23" t="s">
        <v>31</v>
      </c>
    </row>
    <row r="68" spans="1:23" ht="15.75" thickBot="1" x14ac:dyDescent="0.3">
      <c r="A68" s="24"/>
      <c r="B68" s="25"/>
      <c r="C68" s="26"/>
      <c r="D68" s="27"/>
      <c r="E68" s="25"/>
      <c r="F68" s="25"/>
      <c r="G68" s="27"/>
      <c r="H68" s="27"/>
      <c r="I68" s="28"/>
      <c r="J68" s="27"/>
      <c r="K68" s="27"/>
      <c r="L68" s="69">
        <f>SUM(L67:L67)</f>
        <v>1900886</v>
      </c>
      <c r="M68" s="69">
        <f>SUM(M67:M67)</f>
        <v>1064855</v>
      </c>
      <c r="N68" s="64">
        <f>L68/M68</f>
        <v>1.7851125270576744</v>
      </c>
      <c r="O68" s="29"/>
      <c r="P68" s="30"/>
      <c r="Q68" s="45"/>
      <c r="R68" s="25"/>
      <c r="S68" s="27"/>
      <c r="T68" s="25"/>
      <c r="U68" s="25"/>
      <c r="V68" s="25"/>
      <c r="W68" s="31"/>
    </row>
    <row r="69" spans="1:23" x14ac:dyDescent="0.25">
      <c r="A69" s="17"/>
      <c r="B69" s="17"/>
      <c r="C69" s="18"/>
      <c r="D69" s="19"/>
      <c r="E69" s="17"/>
      <c r="F69" s="17"/>
      <c r="G69" s="19"/>
      <c r="H69" s="19"/>
      <c r="I69" s="20"/>
      <c r="J69" s="19"/>
      <c r="K69" s="19"/>
      <c r="L69" s="68"/>
      <c r="M69" s="68"/>
      <c r="N69" s="63"/>
      <c r="O69" s="21"/>
      <c r="P69" s="22"/>
      <c r="Q69" s="44"/>
      <c r="R69" s="17"/>
      <c r="S69" s="19"/>
      <c r="T69" s="17"/>
      <c r="U69" s="17"/>
      <c r="V69" s="17"/>
      <c r="W69" s="17"/>
    </row>
    <row r="70" spans="1:23" ht="15.75" thickBot="1" x14ac:dyDescent="0.3">
      <c r="A70" s="41" t="s">
        <v>3216</v>
      </c>
      <c r="B70" s="17"/>
      <c r="C70" s="18"/>
      <c r="D70" s="19"/>
      <c r="E70" s="17"/>
      <c r="F70" s="17"/>
      <c r="G70" s="19"/>
      <c r="H70" s="19"/>
      <c r="I70" s="20"/>
      <c r="J70" s="19"/>
      <c r="K70" s="19"/>
      <c r="L70" s="68"/>
      <c r="M70" s="68"/>
      <c r="N70" s="63"/>
      <c r="O70" s="21"/>
      <c r="P70" s="22"/>
      <c r="Q70" s="44"/>
      <c r="R70" s="17"/>
      <c r="S70" s="19"/>
      <c r="T70" s="17"/>
      <c r="U70" s="17"/>
      <c r="V70" s="17"/>
      <c r="W70" s="17"/>
    </row>
    <row r="71" spans="1:23" x14ac:dyDescent="0.25">
      <c r="A71" s="8" t="s">
        <v>3217</v>
      </c>
      <c r="B71" s="9" t="s">
        <v>3218</v>
      </c>
      <c r="C71" s="10">
        <v>45476</v>
      </c>
      <c r="D71" s="11">
        <v>610000</v>
      </c>
      <c r="E71" s="9" t="s">
        <v>25</v>
      </c>
      <c r="F71" s="9" t="s">
        <v>26</v>
      </c>
      <c r="G71" s="11">
        <v>610000</v>
      </c>
      <c r="H71" s="11">
        <v>169610</v>
      </c>
      <c r="I71" s="12">
        <f>H71/G71*100</f>
        <v>27.804918032786887</v>
      </c>
      <c r="J71" s="11">
        <v>339225</v>
      </c>
      <c r="K71" s="11">
        <v>160998</v>
      </c>
      <c r="L71" s="67">
        <f>G71-K71</f>
        <v>449002</v>
      </c>
      <c r="M71" s="67">
        <v>178227</v>
      </c>
      <c r="N71" s="62">
        <f>L71/M71</f>
        <v>2.5192703686871236</v>
      </c>
      <c r="O71" s="13">
        <v>2202</v>
      </c>
      <c r="P71" s="14">
        <f>L71/O71</f>
        <v>203.90644868301544</v>
      </c>
      <c r="Q71" s="43" t="s">
        <v>3219</v>
      </c>
      <c r="R71" s="9" t="s">
        <v>31</v>
      </c>
      <c r="S71" s="11">
        <v>160998</v>
      </c>
      <c r="T71" s="9" t="s">
        <v>3220</v>
      </c>
      <c r="U71" s="9" t="s">
        <v>30</v>
      </c>
      <c r="V71" s="9">
        <v>98</v>
      </c>
      <c r="W71" s="15" t="s">
        <v>31</v>
      </c>
    </row>
    <row r="72" spans="1:23" ht="15.75" thickBot="1" x14ac:dyDescent="0.3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69">
        <f>SUM(L71)</f>
        <v>449002</v>
      </c>
      <c r="M72" s="69">
        <f>SUM(M71)</f>
        <v>178227</v>
      </c>
      <c r="N72" s="72">
        <f>L72/M72</f>
        <v>2.5192703686871236</v>
      </c>
      <c r="O72" s="58"/>
      <c r="P72" s="58"/>
      <c r="Q72" s="59"/>
      <c r="R72" s="58"/>
      <c r="S72" s="58"/>
      <c r="T72" s="58"/>
      <c r="U72" s="58"/>
      <c r="V72" s="58"/>
      <c r="W72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2626-F7F0-45A2-9334-932D5C124F3A}">
  <dimension ref="A1:W55"/>
  <sheetViews>
    <sheetView workbookViewId="0">
      <selection sqref="A1:XFD1"/>
    </sheetView>
  </sheetViews>
  <sheetFormatPr defaultRowHeight="15" x14ac:dyDescent="0.25"/>
  <cols>
    <col min="1" max="1" width="20.7109375" bestFit="1" customWidth="1"/>
    <col min="2" max="2" width="21.85546875" bestFit="1" customWidth="1"/>
    <col min="3" max="4" width="8.7109375" bestFit="1" customWidth="1"/>
    <col min="5" max="5" width="5.140625" bestFit="1" customWidth="1"/>
    <col min="6" max="6" width="14.85546875" bestFit="1" customWidth="1"/>
    <col min="7" max="7" width="9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570312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x14ac:dyDescent="0.25">
      <c r="A2" s="41" t="s">
        <v>542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16" t="s">
        <v>543</v>
      </c>
      <c r="B3" s="17" t="s">
        <v>544</v>
      </c>
      <c r="C3" s="18">
        <v>45394</v>
      </c>
      <c r="D3" s="19">
        <v>285000</v>
      </c>
      <c r="E3" s="17" t="s">
        <v>25</v>
      </c>
      <c r="F3" s="17" t="s">
        <v>26</v>
      </c>
      <c r="G3" s="19">
        <v>285000</v>
      </c>
      <c r="H3" s="19">
        <v>136670</v>
      </c>
      <c r="I3" s="20">
        <f>H3/G3*100</f>
        <v>47.954385964912284</v>
      </c>
      <c r="J3" s="19">
        <v>273330</v>
      </c>
      <c r="K3" s="19">
        <v>96329</v>
      </c>
      <c r="L3" s="68">
        <f>G3-K3</f>
        <v>188671</v>
      </c>
      <c r="M3" s="68">
        <v>158036</v>
      </c>
      <c r="N3" s="63">
        <f>L3/M3</f>
        <v>1.1938482371105317</v>
      </c>
      <c r="O3" s="21">
        <v>1858</v>
      </c>
      <c r="P3" s="22">
        <f>L3/O3</f>
        <v>101.54520990312163</v>
      </c>
      <c r="Q3" s="44" t="s">
        <v>545</v>
      </c>
      <c r="R3" s="17" t="s">
        <v>28</v>
      </c>
      <c r="S3" s="19">
        <v>93796</v>
      </c>
      <c r="T3" s="17" t="s">
        <v>546</v>
      </c>
      <c r="U3" s="17" t="s">
        <v>30</v>
      </c>
      <c r="V3" s="17">
        <v>45</v>
      </c>
      <c r="W3" s="23" t="s">
        <v>31</v>
      </c>
    </row>
    <row r="4" spans="1:23" ht="15.75" thickBot="1" x14ac:dyDescent="0.3">
      <c r="A4" s="38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SUM(L3:L3)</f>
        <v>188671</v>
      </c>
      <c r="M4" s="70">
        <f>SUM(M3:M3)</f>
        <v>158036</v>
      </c>
      <c r="N4" s="65">
        <f>L4/M4</f>
        <v>1.1938482371105317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ht="15.75" thickTop="1" x14ac:dyDescent="0.25">
      <c r="A5" s="16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23"/>
    </row>
    <row r="6" spans="1:23" x14ac:dyDescent="0.25">
      <c r="A6" s="40" t="s">
        <v>547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16" t="s">
        <v>548</v>
      </c>
      <c r="B7" s="17" t="s">
        <v>549</v>
      </c>
      <c r="C7" s="18">
        <v>45169</v>
      </c>
      <c r="D7" s="19">
        <v>396000</v>
      </c>
      <c r="E7" s="17" t="s">
        <v>36</v>
      </c>
      <c r="F7" s="17" t="s">
        <v>26</v>
      </c>
      <c r="G7" s="19">
        <v>396000</v>
      </c>
      <c r="H7" s="19">
        <v>128490</v>
      </c>
      <c r="I7" s="20">
        <f>H7/G7*100</f>
        <v>32.446969696969695</v>
      </c>
      <c r="J7" s="19">
        <v>256973</v>
      </c>
      <c r="K7" s="19">
        <v>88836</v>
      </c>
      <c r="L7" s="68">
        <f>G7-K7</f>
        <v>307164</v>
      </c>
      <c r="M7" s="68">
        <v>154254</v>
      </c>
      <c r="N7" s="63">
        <f>L7/M7</f>
        <v>1.991287097903458</v>
      </c>
      <c r="O7" s="21">
        <v>1893</v>
      </c>
      <c r="P7" s="22">
        <f>L7/O7</f>
        <v>162.26307448494453</v>
      </c>
      <c r="Q7" s="44" t="s">
        <v>545</v>
      </c>
      <c r="R7" s="17" t="s">
        <v>97</v>
      </c>
      <c r="S7" s="19">
        <v>88836</v>
      </c>
      <c r="T7" s="17" t="s">
        <v>546</v>
      </c>
      <c r="U7" s="17" t="s">
        <v>30</v>
      </c>
      <c r="V7" s="17">
        <v>45</v>
      </c>
      <c r="W7" s="23" t="s">
        <v>31</v>
      </c>
    </row>
    <row r="8" spans="1:23" x14ac:dyDescent="0.25">
      <c r="A8" s="16" t="s">
        <v>550</v>
      </c>
      <c r="B8" s="17" t="s">
        <v>551</v>
      </c>
      <c r="C8" s="18">
        <v>45166</v>
      </c>
      <c r="D8" s="19">
        <v>275000</v>
      </c>
      <c r="E8" s="17" t="s">
        <v>552</v>
      </c>
      <c r="F8" s="17" t="s">
        <v>26</v>
      </c>
      <c r="G8" s="19">
        <v>275000</v>
      </c>
      <c r="H8" s="19">
        <v>140230</v>
      </c>
      <c r="I8" s="20">
        <f>H8/G8*100</f>
        <v>50.992727272727265</v>
      </c>
      <c r="J8" s="19">
        <v>280460</v>
      </c>
      <c r="K8" s="19">
        <v>125361</v>
      </c>
      <c r="L8" s="68">
        <f>G8-K8</f>
        <v>149639</v>
      </c>
      <c r="M8" s="68">
        <v>142292</v>
      </c>
      <c r="N8" s="63">
        <f>L8/M8</f>
        <v>1.0516332611812329</v>
      </c>
      <c r="O8" s="21">
        <v>1260</v>
      </c>
      <c r="P8" s="22">
        <f>L8/O8</f>
        <v>118.76111111111111</v>
      </c>
      <c r="Q8" s="44" t="s">
        <v>545</v>
      </c>
      <c r="R8" s="17" t="s">
        <v>97</v>
      </c>
      <c r="S8" s="19">
        <v>125361</v>
      </c>
      <c r="T8" s="17" t="s">
        <v>546</v>
      </c>
      <c r="U8" s="17" t="s">
        <v>30</v>
      </c>
      <c r="V8" s="17">
        <v>47</v>
      </c>
      <c r="W8" s="23" t="s">
        <v>31</v>
      </c>
    </row>
    <row r="9" spans="1:23" x14ac:dyDescent="0.25">
      <c r="A9" s="16" t="s">
        <v>553</v>
      </c>
      <c r="B9" s="17" t="s">
        <v>554</v>
      </c>
      <c r="C9" s="18">
        <v>45282</v>
      </c>
      <c r="D9" s="19">
        <v>330000</v>
      </c>
      <c r="E9" s="17" t="s">
        <v>36</v>
      </c>
      <c r="F9" s="17" t="s">
        <v>26</v>
      </c>
      <c r="G9" s="19">
        <v>330000</v>
      </c>
      <c r="H9" s="19">
        <v>188180</v>
      </c>
      <c r="I9" s="20">
        <f>H9/G9*100</f>
        <v>57.024242424242424</v>
      </c>
      <c r="J9" s="19">
        <v>376352</v>
      </c>
      <c r="K9" s="19">
        <v>99833</v>
      </c>
      <c r="L9" s="68">
        <f>G9-K9</f>
        <v>230167</v>
      </c>
      <c r="M9" s="68">
        <v>253687</v>
      </c>
      <c r="N9" s="63">
        <f>L9/M9</f>
        <v>0.9072873265086504</v>
      </c>
      <c r="O9" s="21">
        <v>1689</v>
      </c>
      <c r="P9" s="22">
        <f>L9/O9</f>
        <v>136.27412670219064</v>
      </c>
      <c r="Q9" s="44" t="s">
        <v>545</v>
      </c>
      <c r="R9" s="17" t="s">
        <v>97</v>
      </c>
      <c r="S9" s="19">
        <v>99833</v>
      </c>
      <c r="T9" s="17" t="s">
        <v>546</v>
      </c>
      <c r="U9" s="17" t="s">
        <v>30</v>
      </c>
      <c r="V9" s="17">
        <v>56</v>
      </c>
      <c r="W9" s="23" t="s">
        <v>31</v>
      </c>
    </row>
    <row r="10" spans="1:23" x14ac:dyDescent="0.25">
      <c r="A10" s="16" t="s">
        <v>555</v>
      </c>
      <c r="B10" s="17" t="s">
        <v>556</v>
      </c>
      <c r="C10" s="18">
        <v>45463</v>
      </c>
      <c r="D10" s="19">
        <v>325000</v>
      </c>
      <c r="E10" s="17" t="s">
        <v>36</v>
      </c>
      <c r="F10" s="17" t="s">
        <v>26</v>
      </c>
      <c r="G10" s="19">
        <v>325000</v>
      </c>
      <c r="H10" s="19">
        <v>185380</v>
      </c>
      <c r="I10" s="20">
        <f>H10/G10*100</f>
        <v>57.04</v>
      </c>
      <c r="J10" s="19">
        <v>370750</v>
      </c>
      <c r="K10" s="19">
        <v>101989</v>
      </c>
      <c r="L10" s="68">
        <f>G10-K10</f>
        <v>223011</v>
      </c>
      <c r="M10" s="68">
        <v>246569</v>
      </c>
      <c r="N10" s="63">
        <f>L10/M10</f>
        <v>0.90445676463789038</v>
      </c>
      <c r="O10" s="21">
        <v>1695</v>
      </c>
      <c r="P10" s="22">
        <f>L10/O10</f>
        <v>131.56991150442477</v>
      </c>
      <c r="Q10" s="44" t="s">
        <v>545</v>
      </c>
      <c r="R10" s="17" t="s">
        <v>97</v>
      </c>
      <c r="S10" s="19">
        <v>101989</v>
      </c>
      <c r="T10" s="17" t="s">
        <v>546</v>
      </c>
      <c r="U10" s="17" t="s">
        <v>30</v>
      </c>
      <c r="V10" s="17">
        <v>59</v>
      </c>
      <c r="W10" s="23" t="s">
        <v>31</v>
      </c>
    </row>
    <row r="11" spans="1:23" ht="15.75" thickBot="1" x14ac:dyDescent="0.3">
      <c r="A11" s="24"/>
      <c r="B11" s="25"/>
      <c r="C11" s="26"/>
      <c r="D11" s="27"/>
      <c r="E11" s="25"/>
      <c r="F11" s="25"/>
      <c r="G11" s="27"/>
      <c r="H11" s="27"/>
      <c r="I11" s="28"/>
      <c r="J11" s="27"/>
      <c r="K11" s="27"/>
      <c r="L11" s="69">
        <f>SUM(L7:L10)</f>
        <v>909981</v>
      </c>
      <c r="M11" s="69">
        <f>SUM(M7:M10)</f>
        <v>796802</v>
      </c>
      <c r="N11" s="64">
        <f>L11/M11</f>
        <v>1.1420415611406598</v>
      </c>
      <c r="O11" s="29"/>
      <c r="P11" s="30"/>
      <c r="Q11" s="45"/>
      <c r="R11" s="25"/>
      <c r="S11" s="27"/>
      <c r="T11" s="25"/>
      <c r="U11" s="25"/>
      <c r="V11" s="25"/>
      <c r="W11" s="31"/>
    </row>
    <row r="12" spans="1:23" x14ac:dyDescent="0.25">
      <c r="A12" s="17"/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17"/>
    </row>
    <row r="13" spans="1:23" ht="15.75" thickBot="1" x14ac:dyDescent="0.3">
      <c r="A13" s="41" t="s">
        <v>557</v>
      </c>
      <c r="B13" s="17"/>
      <c r="C13" s="18"/>
      <c r="D13" s="19"/>
      <c r="E13" s="17"/>
      <c r="F13" s="17"/>
      <c r="G13" s="19"/>
      <c r="H13" s="19"/>
      <c r="I13" s="20"/>
      <c r="J13" s="19"/>
      <c r="K13" s="19"/>
      <c r="L13" s="68"/>
      <c r="M13" s="68"/>
      <c r="N13" s="63"/>
      <c r="O13" s="21"/>
      <c r="P13" s="22"/>
      <c r="Q13" s="44"/>
      <c r="R13" s="17"/>
      <c r="S13" s="19"/>
      <c r="T13" s="17"/>
      <c r="U13" s="17"/>
      <c r="V13" s="17"/>
      <c r="W13" s="17"/>
    </row>
    <row r="14" spans="1:23" x14ac:dyDescent="0.25">
      <c r="A14" s="8" t="s">
        <v>558</v>
      </c>
      <c r="B14" s="9" t="s">
        <v>559</v>
      </c>
      <c r="C14" s="10">
        <v>45666</v>
      </c>
      <c r="D14" s="11">
        <v>417000</v>
      </c>
      <c r="E14" s="9" t="s">
        <v>36</v>
      </c>
      <c r="F14" s="9" t="s">
        <v>26</v>
      </c>
      <c r="G14" s="11">
        <v>417000</v>
      </c>
      <c r="H14" s="11">
        <v>195550</v>
      </c>
      <c r="I14" s="12">
        <f>H14/G14*100</f>
        <v>46.894484412470021</v>
      </c>
      <c r="J14" s="11">
        <v>391104</v>
      </c>
      <c r="K14" s="11">
        <v>86771</v>
      </c>
      <c r="L14" s="67">
        <f>G14-K14</f>
        <v>330229</v>
      </c>
      <c r="M14" s="67">
        <v>279204</v>
      </c>
      <c r="N14" s="62">
        <f>L14/M14</f>
        <v>1.1827516797753614</v>
      </c>
      <c r="O14" s="13">
        <v>1923</v>
      </c>
      <c r="P14" s="14">
        <f>L14/O14</f>
        <v>171.72594903796153</v>
      </c>
      <c r="Q14" s="43" t="s">
        <v>560</v>
      </c>
      <c r="R14" s="9" t="s">
        <v>28</v>
      </c>
      <c r="S14" s="11">
        <v>86771</v>
      </c>
      <c r="T14" s="9" t="s">
        <v>561</v>
      </c>
      <c r="U14" s="9" t="s">
        <v>30</v>
      </c>
      <c r="V14" s="9">
        <v>58</v>
      </c>
      <c r="W14" s="15" t="s">
        <v>31</v>
      </c>
    </row>
    <row r="15" spans="1:23" x14ac:dyDescent="0.25">
      <c r="A15" s="16" t="s">
        <v>562</v>
      </c>
      <c r="B15" s="17" t="s">
        <v>563</v>
      </c>
      <c r="C15" s="18">
        <v>45097</v>
      </c>
      <c r="D15" s="19">
        <v>340000</v>
      </c>
      <c r="E15" s="17" t="s">
        <v>36</v>
      </c>
      <c r="F15" s="17" t="s">
        <v>26</v>
      </c>
      <c r="G15" s="19">
        <v>340000</v>
      </c>
      <c r="H15" s="19">
        <v>177050</v>
      </c>
      <c r="I15" s="20">
        <f>H15/G15*100</f>
        <v>52.07352941176471</v>
      </c>
      <c r="J15" s="19">
        <v>354102</v>
      </c>
      <c r="K15" s="19">
        <v>160026</v>
      </c>
      <c r="L15" s="68">
        <f>G15-K15</f>
        <v>179974</v>
      </c>
      <c r="M15" s="68">
        <v>178051</v>
      </c>
      <c r="N15" s="63">
        <f>L15/M15</f>
        <v>1.0108002763253225</v>
      </c>
      <c r="O15" s="21">
        <v>1601</v>
      </c>
      <c r="P15" s="22">
        <f>L15/O15</f>
        <v>112.41349156777014</v>
      </c>
      <c r="Q15" s="44" t="s">
        <v>560</v>
      </c>
      <c r="R15" s="17" t="s">
        <v>28</v>
      </c>
      <c r="S15" s="19">
        <v>160026</v>
      </c>
      <c r="T15" s="17" t="s">
        <v>561</v>
      </c>
      <c r="U15" s="17" t="s">
        <v>30</v>
      </c>
      <c r="V15" s="17">
        <v>43</v>
      </c>
      <c r="W15" s="23" t="s">
        <v>31</v>
      </c>
    </row>
    <row r="16" spans="1:23" ht="15.75" thickBot="1" x14ac:dyDescent="0.3">
      <c r="A16" s="38"/>
      <c r="B16" s="32"/>
      <c r="C16" s="33"/>
      <c r="D16" s="34"/>
      <c r="E16" s="32"/>
      <c r="F16" s="32"/>
      <c r="G16" s="34"/>
      <c r="H16" s="34"/>
      <c r="I16" s="35"/>
      <c r="J16" s="34"/>
      <c r="K16" s="34"/>
      <c r="L16" s="70">
        <f>SUM(L14:L15)</f>
        <v>510203</v>
      </c>
      <c r="M16" s="70">
        <f>SUM(M14:M15)</f>
        <v>457255</v>
      </c>
      <c r="N16" s="65">
        <f>L16/M16</f>
        <v>1.1157953439546862</v>
      </c>
      <c r="O16" s="36"/>
      <c r="P16" s="37"/>
      <c r="Q16" s="46"/>
      <c r="R16" s="32"/>
      <c r="S16" s="34"/>
      <c r="T16" s="32"/>
      <c r="U16" s="32"/>
      <c r="V16" s="32"/>
      <c r="W16" s="39"/>
    </row>
    <row r="17" spans="1:23" ht="15.75" thickTop="1" x14ac:dyDescent="0.25">
      <c r="A17" s="16"/>
      <c r="B17" s="17"/>
      <c r="C17" s="18"/>
      <c r="D17" s="19"/>
      <c r="E17" s="17"/>
      <c r="F17" s="17"/>
      <c r="G17" s="19"/>
      <c r="H17" s="19"/>
      <c r="I17" s="20"/>
      <c r="J17" s="19"/>
      <c r="K17" s="19"/>
      <c r="L17" s="68"/>
      <c r="M17" s="68"/>
      <c r="N17" s="63"/>
      <c r="O17" s="21"/>
      <c r="P17" s="22"/>
      <c r="Q17" s="44"/>
      <c r="R17" s="17"/>
      <c r="S17" s="19"/>
      <c r="T17" s="17"/>
      <c r="U17" s="17"/>
      <c r="V17" s="17"/>
      <c r="W17" s="23"/>
    </row>
    <row r="18" spans="1:23" x14ac:dyDescent="0.25">
      <c r="A18" s="40" t="s">
        <v>564</v>
      </c>
      <c r="B18" s="17"/>
      <c r="C18" s="18"/>
      <c r="D18" s="19"/>
      <c r="E18" s="17"/>
      <c r="F18" s="17"/>
      <c r="G18" s="19"/>
      <c r="H18" s="19"/>
      <c r="I18" s="20"/>
      <c r="J18" s="19"/>
      <c r="K18" s="19"/>
      <c r="L18" s="68"/>
      <c r="M18" s="68"/>
      <c r="N18" s="63"/>
      <c r="O18" s="21"/>
      <c r="P18" s="22"/>
      <c r="Q18" s="44"/>
      <c r="R18" s="17"/>
      <c r="S18" s="19"/>
      <c r="T18" s="17"/>
      <c r="U18" s="17"/>
      <c r="V18" s="17"/>
      <c r="W18" s="23"/>
    </row>
    <row r="19" spans="1:23" x14ac:dyDescent="0.25">
      <c r="A19" s="16" t="s">
        <v>565</v>
      </c>
      <c r="B19" s="17" t="s">
        <v>566</v>
      </c>
      <c r="C19" s="18">
        <v>45281</v>
      </c>
      <c r="D19" s="19">
        <v>244000</v>
      </c>
      <c r="E19" s="17" t="s">
        <v>25</v>
      </c>
      <c r="F19" s="17" t="s">
        <v>26</v>
      </c>
      <c r="G19" s="19">
        <v>244000</v>
      </c>
      <c r="H19" s="19">
        <v>112900</v>
      </c>
      <c r="I19" s="20">
        <f t="shared" ref="I19:I33" si="0">H19/G19*100</f>
        <v>46.270491803278688</v>
      </c>
      <c r="J19" s="19">
        <v>225800</v>
      </c>
      <c r="K19" s="19">
        <v>86771</v>
      </c>
      <c r="L19" s="68">
        <f t="shared" ref="L19:L33" si="1">G19-K19</f>
        <v>157229</v>
      </c>
      <c r="M19" s="68">
        <v>113958</v>
      </c>
      <c r="N19" s="63">
        <f t="shared" ref="N19:N34" si="2">L19/M19</f>
        <v>1.3797100686217729</v>
      </c>
      <c r="O19" s="21">
        <v>1222</v>
      </c>
      <c r="P19" s="22">
        <f t="shared" ref="P19:P33" si="3">L19/O19</f>
        <v>128.66530278232406</v>
      </c>
      <c r="Q19" s="44" t="s">
        <v>560</v>
      </c>
      <c r="R19" s="17" t="s">
        <v>97</v>
      </c>
      <c r="S19" s="19">
        <v>86771</v>
      </c>
      <c r="T19" s="17" t="s">
        <v>561</v>
      </c>
      <c r="U19" s="17" t="s">
        <v>30</v>
      </c>
      <c r="V19" s="17">
        <v>40</v>
      </c>
      <c r="W19" s="23" t="s">
        <v>31</v>
      </c>
    </row>
    <row r="20" spans="1:23" x14ac:dyDescent="0.25">
      <c r="A20" s="16" t="s">
        <v>567</v>
      </c>
      <c r="B20" s="17" t="s">
        <v>568</v>
      </c>
      <c r="C20" s="18">
        <v>45504</v>
      </c>
      <c r="D20" s="19">
        <v>320000</v>
      </c>
      <c r="E20" s="17" t="s">
        <v>36</v>
      </c>
      <c r="F20" s="17" t="s">
        <v>26</v>
      </c>
      <c r="G20" s="19">
        <v>320000</v>
      </c>
      <c r="H20" s="19">
        <v>129680</v>
      </c>
      <c r="I20" s="20">
        <f t="shared" si="0"/>
        <v>40.524999999999999</v>
      </c>
      <c r="J20" s="19">
        <v>259353</v>
      </c>
      <c r="K20" s="19">
        <v>95954</v>
      </c>
      <c r="L20" s="68">
        <f t="shared" si="1"/>
        <v>224046</v>
      </c>
      <c r="M20" s="68">
        <v>133933</v>
      </c>
      <c r="N20" s="63">
        <f t="shared" si="2"/>
        <v>1.6728214853695504</v>
      </c>
      <c r="O20" s="21">
        <v>1281</v>
      </c>
      <c r="P20" s="22">
        <f t="shared" si="3"/>
        <v>174.89929742388759</v>
      </c>
      <c r="Q20" s="44" t="s">
        <v>560</v>
      </c>
      <c r="R20" s="17" t="s">
        <v>97</v>
      </c>
      <c r="S20" s="19">
        <v>95954</v>
      </c>
      <c r="T20" s="17" t="s">
        <v>561</v>
      </c>
      <c r="U20" s="17" t="s">
        <v>30</v>
      </c>
      <c r="V20" s="17">
        <v>41</v>
      </c>
      <c r="W20" s="23" t="s">
        <v>31</v>
      </c>
    </row>
    <row r="21" spans="1:23" x14ac:dyDescent="0.25">
      <c r="A21" s="16" t="s">
        <v>569</v>
      </c>
      <c r="B21" s="17" t="s">
        <v>570</v>
      </c>
      <c r="C21" s="18">
        <v>45454</v>
      </c>
      <c r="D21" s="19">
        <v>420000</v>
      </c>
      <c r="E21" s="17" t="s">
        <v>36</v>
      </c>
      <c r="F21" s="17" t="s">
        <v>26</v>
      </c>
      <c r="G21" s="19">
        <v>420000</v>
      </c>
      <c r="H21" s="19">
        <v>232610</v>
      </c>
      <c r="I21" s="20">
        <f t="shared" si="0"/>
        <v>55.383333333333326</v>
      </c>
      <c r="J21" s="19">
        <v>465225</v>
      </c>
      <c r="K21" s="19">
        <v>161255</v>
      </c>
      <c r="L21" s="68">
        <f t="shared" si="1"/>
        <v>258745</v>
      </c>
      <c r="M21" s="68">
        <v>249155</v>
      </c>
      <c r="N21" s="63">
        <f t="shared" si="2"/>
        <v>1.0384900965262587</v>
      </c>
      <c r="O21" s="21">
        <v>2228</v>
      </c>
      <c r="P21" s="22">
        <f t="shared" si="3"/>
        <v>116.13330341113105</v>
      </c>
      <c r="Q21" s="44" t="s">
        <v>560</v>
      </c>
      <c r="R21" s="17" t="s">
        <v>97</v>
      </c>
      <c r="S21" s="19">
        <v>161255</v>
      </c>
      <c r="T21" s="17" t="s">
        <v>561</v>
      </c>
      <c r="U21" s="17" t="s">
        <v>30</v>
      </c>
      <c r="V21" s="17">
        <v>47</v>
      </c>
      <c r="W21" s="23" t="s">
        <v>31</v>
      </c>
    </row>
    <row r="22" spans="1:23" x14ac:dyDescent="0.25">
      <c r="A22" s="16" t="s">
        <v>571</v>
      </c>
      <c r="B22" s="17" t="s">
        <v>572</v>
      </c>
      <c r="C22" s="18">
        <v>45457</v>
      </c>
      <c r="D22" s="19">
        <v>317550</v>
      </c>
      <c r="E22" s="17" t="s">
        <v>25</v>
      </c>
      <c r="F22" s="17" t="s">
        <v>26</v>
      </c>
      <c r="G22" s="19">
        <v>317550</v>
      </c>
      <c r="H22" s="19">
        <v>141170</v>
      </c>
      <c r="I22" s="20">
        <f t="shared" si="0"/>
        <v>44.455991182490948</v>
      </c>
      <c r="J22" s="19">
        <v>282346</v>
      </c>
      <c r="K22" s="19">
        <v>88338</v>
      </c>
      <c r="L22" s="68">
        <f t="shared" si="1"/>
        <v>229212</v>
      </c>
      <c r="M22" s="68">
        <v>159022</v>
      </c>
      <c r="N22" s="63">
        <f t="shared" si="2"/>
        <v>1.44138546867729</v>
      </c>
      <c r="O22" s="21">
        <v>1097</v>
      </c>
      <c r="P22" s="22">
        <f t="shared" si="3"/>
        <v>208.94439380127622</v>
      </c>
      <c r="Q22" s="44" t="s">
        <v>560</v>
      </c>
      <c r="R22" s="17" t="s">
        <v>97</v>
      </c>
      <c r="S22" s="19">
        <v>87721</v>
      </c>
      <c r="T22" s="17" t="s">
        <v>561</v>
      </c>
      <c r="U22" s="17" t="s">
        <v>30</v>
      </c>
      <c r="V22" s="17">
        <v>48</v>
      </c>
      <c r="W22" s="23" t="s">
        <v>31</v>
      </c>
    </row>
    <row r="23" spans="1:23" x14ac:dyDescent="0.25">
      <c r="A23" s="16" t="s">
        <v>573</v>
      </c>
      <c r="B23" s="17" t="s">
        <v>574</v>
      </c>
      <c r="C23" s="18">
        <v>45443</v>
      </c>
      <c r="D23" s="19">
        <v>315000</v>
      </c>
      <c r="E23" s="17" t="s">
        <v>36</v>
      </c>
      <c r="F23" s="17" t="s">
        <v>26</v>
      </c>
      <c r="G23" s="19">
        <v>315000</v>
      </c>
      <c r="H23" s="19">
        <v>196190</v>
      </c>
      <c r="I23" s="20">
        <f t="shared" si="0"/>
        <v>62.282539682539685</v>
      </c>
      <c r="J23" s="19">
        <v>392381</v>
      </c>
      <c r="K23" s="19">
        <v>164198</v>
      </c>
      <c r="L23" s="68">
        <f t="shared" si="1"/>
        <v>150802</v>
      </c>
      <c r="M23" s="68">
        <v>187035</v>
      </c>
      <c r="N23" s="63">
        <f t="shared" si="2"/>
        <v>0.80627690004544605</v>
      </c>
      <c r="O23" s="21">
        <v>1859</v>
      </c>
      <c r="P23" s="22">
        <f t="shared" si="3"/>
        <v>81.119956966110806</v>
      </c>
      <c r="Q23" s="44" t="s">
        <v>560</v>
      </c>
      <c r="R23" s="17" t="s">
        <v>97</v>
      </c>
      <c r="S23" s="19">
        <v>159321</v>
      </c>
      <c r="T23" s="17" t="s">
        <v>561</v>
      </c>
      <c r="U23" s="17" t="s">
        <v>30</v>
      </c>
      <c r="V23" s="17">
        <v>45</v>
      </c>
      <c r="W23" s="23" t="s">
        <v>31</v>
      </c>
    </row>
    <row r="24" spans="1:23" x14ac:dyDescent="0.25">
      <c r="A24" s="16" t="s">
        <v>575</v>
      </c>
      <c r="B24" s="17" t="s">
        <v>576</v>
      </c>
      <c r="C24" s="18">
        <v>45153</v>
      </c>
      <c r="D24" s="19">
        <v>432000</v>
      </c>
      <c r="E24" s="17" t="s">
        <v>36</v>
      </c>
      <c r="F24" s="17" t="s">
        <v>26</v>
      </c>
      <c r="G24" s="19">
        <v>432000</v>
      </c>
      <c r="H24" s="19">
        <v>254020</v>
      </c>
      <c r="I24" s="20">
        <f t="shared" si="0"/>
        <v>58.800925925925931</v>
      </c>
      <c r="J24" s="19">
        <v>508045</v>
      </c>
      <c r="K24" s="19">
        <v>94688</v>
      </c>
      <c r="L24" s="68">
        <f t="shared" si="1"/>
        <v>337312</v>
      </c>
      <c r="M24" s="68">
        <v>338817</v>
      </c>
      <c r="N24" s="63">
        <f t="shared" si="2"/>
        <v>0.99555807412260899</v>
      </c>
      <c r="O24" s="21">
        <v>1864</v>
      </c>
      <c r="P24" s="22">
        <f t="shared" si="3"/>
        <v>180.96137339055795</v>
      </c>
      <c r="Q24" s="44" t="s">
        <v>560</v>
      </c>
      <c r="R24" s="17" t="s">
        <v>97</v>
      </c>
      <c r="S24" s="19">
        <v>94688</v>
      </c>
      <c r="T24" s="17" t="s">
        <v>561</v>
      </c>
      <c r="U24" s="17" t="s">
        <v>30</v>
      </c>
      <c r="V24" s="17">
        <v>68</v>
      </c>
      <c r="W24" s="23" t="s">
        <v>31</v>
      </c>
    </row>
    <row r="25" spans="1:23" x14ac:dyDescent="0.25">
      <c r="A25" s="16" t="s">
        <v>577</v>
      </c>
      <c r="B25" s="17" t="s">
        <v>578</v>
      </c>
      <c r="C25" s="18">
        <v>45685</v>
      </c>
      <c r="D25" s="19">
        <v>405000</v>
      </c>
      <c r="E25" s="17" t="s">
        <v>36</v>
      </c>
      <c r="F25" s="17" t="s">
        <v>26</v>
      </c>
      <c r="G25" s="19">
        <v>405000</v>
      </c>
      <c r="H25" s="19">
        <v>187090</v>
      </c>
      <c r="I25" s="20">
        <f t="shared" si="0"/>
        <v>46.195061728395061</v>
      </c>
      <c r="J25" s="19">
        <v>374178</v>
      </c>
      <c r="K25" s="19">
        <v>100388</v>
      </c>
      <c r="L25" s="68">
        <f t="shared" si="1"/>
        <v>304612</v>
      </c>
      <c r="M25" s="68">
        <v>224418</v>
      </c>
      <c r="N25" s="63">
        <f t="shared" si="2"/>
        <v>1.3573421026833854</v>
      </c>
      <c r="O25" s="21">
        <v>1529</v>
      </c>
      <c r="P25" s="22">
        <f t="shared" si="3"/>
        <v>199.22302158273382</v>
      </c>
      <c r="Q25" s="44" t="s">
        <v>560</v>
      </c>
      <c r="R25" s="17" t="s">
        <v>97</v>
      </c>
      <c r="S25" s="19">
        <v>100388</v>
      </c>
      <c r="T25" s="17" t="s">
        <v>561</v>
      </c>
      <c r="U25" s="17" t="s">
        <v>30</v>
      </c>
      <c r="V25" s="17">
        <v>52</v>
      </c>
      <c r="W25" s="23" t="s">
        <v>31</v>
      </c>
    </row>
    <row r="26" spans="1:23" x14ac:dyDescent="0.25">
      <c r="A26" s="16" t="s">
        <v>579</v>
      </c>
      <c r="B26" s="17" t="s">
        <v>580</v>
      </c>
      <c r="C26" s="18">
        <v>45159</v>
      </c>
      <c r="D26" s="19">
        <v>285000</v>
      </c>
      <c r="E26" s="17" t="s">
        <v>552</v>
      </c>
      <c r="F26" s="17" t="s">
        <v>26</v>
      </c>
      <c r="G26" s="19">
        <v>285000</v>
      </c>
      <c r="H26" s="19">
        <v>167790</v>
      </c>
      <c r="I26" s="20">
        <f t="shared" si="0"/>
        <v>58.873684210526314</v>
      </c>
      <c r="J26" s="19">
        <v>335575</v>
      </c>
      <c r="K26" s="19">
        <v>77833</v>
      </c>
      <c r="L26" s="68">
        <f t="shared" si="1"/>
        <v>207167</v>
      </c>
      <c r="M26" s="68">
        <v>211263</v>
      </c>
      <c r="N26" s="63">
        <f t="shared" si="2"/>
        <v>0.98061184400486601</v>
      </c>
      <c r="O26" s="21">
        <v>1410</v>
      </c>
      <c r="P26" s="22">
        <f t="shared" si="3"/>
        <v>146.92695035460994</v>
      </c>
      <c r="Q26" s="44" t="s">
        <v>560</v>
      </c>
      <c r="R26" s="17" t="s">
        <v>97</v>
      </c>
      <c r="S26" s="19">
        <v>76954</v>
      </c>
      <c r="T26" s="17" t="s">
        <v>561</v>
      </c>
      <c r="U26" s="17" t="s">
        <v>30</v>
      </c>
      <c r="V26" s="17">
        <v>56</v>
      </c>
      <c r="W26" s="23" t="s">
        <v>31</v>
      </c>
    </row>
    <row r="27" spans="1:23" x14ac:dyDescent="0.25">
      <c r="A27" s="16" t="s">
        <v>581</v>
      </c>
      <c r="B27" s="17" t="s">
        <v>582</v>
      </c>
      <c r="C27" s="18">
        <v>45698</v>
      </c>
      <c r="D27" s="19">
        <v>385000</v>
      </c>
      <c r="E27" s="17" t="s">
        <v>36</v>
      </c>
      <c r="F27" s="17" t="s">
        <v>26</v>
      </c>
      <c r="G27" s="19">
        <v>385000</v>
      </c>
      <c r="H27" s="19">
        <v>157310</v>
      </c>
      <c r="I27" s="20">
        <f t="shared" si="0"/>
        <v>40.859740259740256</v>
      </c>
      <c r="J27" s="19">
        <v>314629</v>
      </c>
      <c r="K27" s="19">
        <v>120022</v>
      </c>
      <c r="L27" s="68">
        <f t="shared" si="1"/>
        <v>264978</v>
      </c>
      <c r="M27" s="68">
        <v>159513</v>
      </c>
      <c r="N27" s="63">
        <f t="shared" si="2"/>
        <v>1.6611686821763743</v>
      </c>
      <c r="O27" s="21">
        <v>1566</v>
      </c>
      <c r="P27" s="22">
        <f t="shared" si="3"/>
        <v>169.20689655172413</v>
      </c>
      <c r="Q27" s="44" t="s">
        <v>560</v>
      </c>
      <c r="R27" s="17" t="s">
        <v>97</v>
      </c>
      <c r="S27" s="19">
        <v>120022</v>
      </c>
      <c r="T27" s="17" t="s">
        <v>561</v>
      </c>
      <c r="U27" s="17" t="s">
        <v>30</v>
      </c>
      <c r="V27" s="17">
        <v>42</v>
      </c>
      <c r="W27" s="23" t="s">
        <v>31</v>
      </c>
    </row>
    <row r="28" spans="1:23" x14ac:dyDescent="0.25">
      <c r="A28" s="16" t="s">
        <v>583</v>
      </c>
      <c r="B28" s="17" t="s">
        <v>584</v>
      </c>
      <c r="C28" s="18">
        <v>45506</v>
      </c>
      <c r="D28" s="19">
        <v>300500</v>
      </c>
      <c r="E28" s="17" t="s">
        <v>25</v>
      </c>
      <c r="F28" s="17" t="s">
        <v>26</v>
      </c>
      <c r="G28" s="19">
        <v>300500</v>
      </c>
      <c r="H28" s="19">
        <v>147510</v>
      </c>
      <c r="I28" s="20">
        <f t="shared" si="0"/>
        <v>49.088186356073209</v>
      </c>
      <c r="J28" s="19">
        <v>295027</v>
      </c>
      <c r="K28" s="19">
        <v>79804</v>
      </c>
      <c r="L28" s="68">
        <f t="shared" si="1"/>
        <v>220696</v>
      </c>
      <c r="M28" s="68">
        <v>176412</v>
      </c>
      <c r="N28" s="63">
        <f t="shared" si="2"/>
        <v>1.2510260073010906</v>
      </c>
      <c r="O28" s="21">
        <v>1389</v>
      </c>
      <c r="P28" s="22">
        <f t="shared" si="3"/>
        <v>158.88840892728581</v>
      </c>
      <c r="Q28" s="44" t="s">
        <v>560</v>
      </c>
      <c r="R28" s="17" t="s">
        <v>97</v>
      </c>
      <c r="S28" s="19">
        <v>79804</v>
      </c>
      <c r="T28" s="17" t="s">
        <v>561</v>
      </c>
      <c r="U28" s="17" t="s">
        <v>30</v>
      </c>
      <c r="V28" s="17">
        <v>47</v>
      </c>
      <c r="W28" s="23" t="s">
        <v>31</v>
      </c>
    </row>
    <row r="29" spans="1:23" x14ac:dyDescent="0.25">
      <c r="A29" s="16" t="s">
        <v>585</v>
      </c>
      <c r="B29" s="17" t="s">
        <v>586</v>
      </c>
      <c r="C29" s="18">
        <v>45471</v>
      </c>
      <c r="D29" s="19">
        <v>430000</v>
      </c>
      <c r="E29" s="17" t="s">
        <v>36</v>
      </c>
      <c r="F29" s="17" t="s">
        <v>26</v>
      </c>
      <c r="G29" s="19">
        <v>430000</v>
      </c>
      <c r="H29" s="19">
        <v>223310</v>
      </c>
      <c r="I29" s="20">
        <f t="shared" si="0"/>
        <v>51.932558139534876</v>
      </c>
      <c r="J29" s="19">
        <v>446611</v>
      </c>
      <c r="K29" s="19">
        <v>101655</v>
      </c>
      <c r="L29" s="68">
        <f t="shared" si="1"/>
        <v>328345</v>
      </c>
      <c r="M29" s="68">
        <v>282750</v>
      </c>
      <c r="N29" s="63">
        <f t="shared" si="2"/>
        <v>1.1612555260831123</v>
      </c>
      <c r="O29" s="21">
        <v>2439</v>
      </c>
      <c r="P29" s="22">
        <f t="shared" si="3"/>
        <v>134.62279622796228</v>
      </c>
      <c r="Q29" s="44" t="s">
        <v>560</v>
      </c>
      <c r="R29" s="17" t="s">
        <v>97</v>
      </c>
      <c r="S29" s="19">
        <v>101655</v>
      </c>
      <c r="T29" s="17" t="s">
        <v>561</v>
      </c>
      <c r="U29" s="17" t="s">
        <v>30</v>
      </c>
      <c r="V29" s="17">
        <v>48</v>
      </c>
      <c r="W29" s="23" t="s">
        <v>31</v>
      </c>
    </row>
    <row r="30" spans="1:23" x14ac:dyDescent="0.25">
      <c r="A30" s="16" t="s">
        <v>587</v>
      </c>
      <c r="B30" s="17" t="s">
        <v>588</v>
      </c>
      <c r="C30" s="18">
        <v>45562</v>
      </c>
      <c r="D30" s="19">
        <v>279000</v>
      </c>
      <c r="E30" s="17" t="s">
        <v>36</v>
      </c>
      <c r="F30" s="17" t="s">
        <v>26</v>
      </c>
      <c r="G30" s="19">
        <v>279000</v>
      </c>
      <c r="H30" s="19">
        <v>120620</v>
      </c>
      <c r="I30" s="20">
        <f t="shared" si="0"/>
        <v>43.232974910394269</v>
      </c>
      <c r="J30" s="19">
        <v>241241</v>
      </c>
      <c r="K30" s="19">
        <v>135540</v>
      </c>
      <c r="L30" s="68">
        <f t="shared" si="1"/>
        <v>143460</v>
      </c>
      <c r="M30" s="68">
        <v>86640</v>
      </c>
      <c r="N30" s="63">
        <f t="shared" si="2"/>
        <v>1.6558171745152355</v>
      </c>
      <c r="O30" s="21">
        <v>1156</v>
      </c>
      <c r="P30" s="22">
        <f t="shared" si="3"/>
        <v>124.10034602076125</v>
      </c>
      <c r="Q30" s="44" t="s">
        <v>560</v>
      </c>
      <c r="R30" s="17" t="s">
        <v>97</v>
      </c>
      <c r="S30" s="19">
        <v>135540</v>
      </c>
      <c r="T30" s="17" t="s">
        <v>561</v>
      </c>
      <c r="U30" s="17" t="s">
        <v>30</v>
      </c>
      <c r="V30" s="17">
        <v>31</v>
      </c>
      <c r="W30" s="23" t="s">
        <v>31</v>
      </c>
    </row>
    <row r="31" spans="1:23" x14ac:dyDescent="0.25">
      <c r="A31" s="16" t="s">
        <v>589</v>
      </c>
      <c r="B31" s="17" t="s">
        <v>590</v>
      </c>
      <c r="C31" s="18">
        <v>45232</v>
      </c>
      <c r="D31" s="19">
        <v>265000</v>
      </c>
      <c r="E31" s="17" t="s">
        <v>25</v>
      </c>
      <c r="F31" s="17" t="s">
        <v>26</v>
      </c>
      <c r="G31" s="19">
        <v>265000</v>
      </c>
      <c r="H31" s="19">
        <v>159250</v>
      </c>
      <c r="I31" s="20">
        <f t="shared" si="0"/>
        <v>60.094339622641513</v>
      </c>
      <c r="J31" s="19">
        <v>318493</v>
      </c>
      <c r="K31" s="19">
        <v>141240</v>
      </c>
      <c r="L31" s="68">
        <f t="shared" si="1"/>
        <v>123760</v>
      </c>
      <c r="M31" s="68">
        <v>145289</v>
      </c>
      <c r="N31" s="63">
        <f t="shared" si="2"/>
        <v>0.85181947704230876</v>
      </c>
      <c r="O31" s="21">
        <v>1493</v>
      </c>
      <c r="P31" s="22">
        <f t="shared" si="3"/>
        <v>82.893503014065644</v>
      </c>
      <c r="Q31" s="44" t="s">
        <v>560</v>
      </c>
      <c r="R31" s="17" t="s">
        <v>97</v>
      </c>
      <c r="S31" s="19">
        <v>141240</v>
      </c>
      <c r="T31" s="17" t="s">
        <v>561</v>
      </c>
      <c r="U31" s="17" t="s">
        <v>30</v>
      </c>
      <c r="V31" s="17">
        <v>41</v>
      </c>
      <c r="W31" s="23" t="s">
        <v>31</v>
      </c>
    </row>
    <row r="32" spans="1:23" x14ac:dyDescent="0.25">
      <c r="A32" s="16" t="s">
        <v>591</v>
      </c>
      <c r="B32" s="17" t="s">
        <v>592</v>
      </c>
      <c r="C32" s="18">
        <v>45418</v>
      </c>
      <c r="D32" s="19">
        <v>308000</v>
      </c>
      <c r="E32" s="17" t="s">
        <v>36</v>
      </c>
      <c r="F32" s="17" t="s">
        <v>26</v>
      </c>
      <c r="G32" s="19">
        <v>308000</v>
      </c>
      <c r="H32" s="19">
        <v>142300</v>
      </c>
      <c r="I32" s="20">
        <f t="shared" si="0"/>
        <v>46.201298701298697</v>
      </c>
      <c r="J32" s="19">
        <v>284591</v>
      </c>
      <c r="K32" s="19">
        <v>85187</v>
      </c>
      <c r="L32" s="68">
        <f t="shared" si="1"/>
        <v>222813</v>
      </c>
      <c r="M32" s="68">
        <v>163445</v>
      </c>
      <c r="N32" s="63">
        <f t="shared" si="2"/>
        <v>1.3632292208388144</v>
      </c>
      <c r="O32" s="21">
        <v>1134</v>
      </c>
      <c r="P32" s="22">
        <f t="shared" si="3"/>
        <v>196.48412698412699</v>
      </c>
      <c r="Q32" s="44" t="s">
        <v>560</v>
      </c>
      <c r="R32" s="17" t="s">
        <v>97</v>
      </c>
      <c r="S32" s="19">
        <v>85187</v>
      </c>
      <c r="T32" s="17" t="s">
        <v>561</v>
      </c>
      <c r="U32" s="17" t="s">
        <v>30</v>
      </c>
      <c r="V32" s="17">
        <v>48</v>
      </c>
      <c r="W32" s="23" t="s">
        <v>31</v>
      </c>
    </row>
    <row r="33" spans="1:23" x14ac:dyDescent="0.25">
      <c r="A33" s="16" t="s">
        <v>593</v>
      </c>
      <c r="B33" s="17" t="s">
        <v>594</v>
      </c>
      <c r="C33" s="18">
        <v>45159</v>
      </c>
      <c r="D33" s="19">
        <v>310000</v>
      </c>
      <c r="E33" s="17" t="s">
        <v>25</v>
      </c>
      <c r="F33" s="17" t="s">
        <v>26</v>
      </c>
      <c r="G33" s="19">
        <v>310000</v>
      </c>
      <c r="H33" s="19">
        <v>128300</v>
      </c>
      <c r="I33" s="20">
        <f t="shared" si="0"/>
        <v>41.387096774193552</v>
      </c>
      <c r="J33" s="19">
        <v>256601</v>
      </c>
      <c r="K33" s="19">
        <v>95637</v>
      </c>
      <c r="L33" s="68">
        <f t="shared" si="1"/>
        <v>214363</v>
      </c>
      <c r="M33" s="68">
        <v>131937</v>
      </c>
      <c r="N33" s="63">
        <f t="shared" si="2"/>
        <v>1.6247375641404609</v>
      </c>
      <c r="O33" s="21">
        <v>1575</v>
      </c>
      <c r="P33" s="22">
        <f t="shared" si="3"/>
        <v>136.10349206349207</v>
      </c>
      <c r="Q33" s="44" t="s">
        <v>560</v>
      </c>
      <c r="R33" s="17" t="s">
        <v>97</v>
      </c>
      <c r="S33" s="19">
        <v>92883</v>
      </c>
      <c r="T33" s="17" t="s">
        <v>561</v>
      </c>
      <c r="U33" s="17" t="s">
        <v>30</v>
      </c>
      <c r="V33" s="17">
        <v>35</v>
      </c>
      <c r="W33" s="23" t="s">
        <v>31</v>
      </c>
    </row>
    <row r="34" spans="1:23" ht="15.75" thickBot="1" x14ac:dyDescent="0.3">
      <c r="A34" s="24"/>
      <c r="B34" s="25"/>
      <c r="C34" s="26"/>
      <c r="D34" s="27"/>
      <c r="E34" s="25"/>
      <c r="F34" s="25"/>
      <c r="G34" s="27"/>
      <c r="H34" s="27"/>
      <c r="I34" s="28"/>
      <c r="J34" s="27"/>
      <c r="K34" s="27"/>
      <c r="L34" s="69">
        <f>SUM(L19:L33)</f>
        <v>3387540</v>
      </c>
      <c r="M34" s="69">
        <f>SUM(M19:M33)</f>
        <v>2763587</v>
      </c>
      <c r="N34" s="64">
        <f t="shared" si="2"/>
        <v>1.2257764998894554</v>
      </c>
      <c r="O34" s="29"/>
      <c r="P34" s="30"/>
      <c r="Q34" s="45"/>
      <c r="R34" s="25"/>
      <c r="S34" s="27"/>
      <c r="T34" s="25"/>
      <c r="U34" s="25"/>
      <c r="V34" s="25"/>
      <c r="W34" s="31"/>
    </row>
    <row r="35" spans="1:23" x14ac:dyDescent="0.25">
      <c r="A35" s="17"/>
      <c r="B35" s="17"/>
      <c r="C35" s="18"/>
      <c r="D35" s="19"/>
      <c r="E35" s="17"/>
      <c r="F35" s="17"/>
      <c r="G35" s="19"/>
      <c r="H35" s="19"/>
      <c r="I35" s="20"/>
      <c r="J35" s="19"/>
      <c r="K35" s="19"/>
      <c r="L35" s="68"/>
      <c r="M35" s="68"/>
      <c r="N35" s="63"/>
      <c r="O35" s="21"/>
      <c r="P35" s="22"/>
      <c r="Q35" s="44"/>
      <c r="R35" s="17"/>
      <c r="S35" s="19"/>
      <c r="T35" s="17"/>
      <c r="U35" s="17"/>
      <c r="V35" s="17"/>
      <c r="W35" s="17"/>
    </row>
    <row r="36" spans="1:23" ht="15.75" thickBot="1" x14ac:dyDescent="0.3">
      <c r="A36" s="41" t="s">
        <v>595</v>
      </c>
      <c r="B36" s="17"/>
      <c r="C36" s="18"/>
      <c r="D36" s="19"/>
      <c r="E36" s="17"/>
      <c r="F36" s="17"/>
      <c r="G36" s="19"/>
      <c r="H36" s="19"/>
      <c r="I36" s="20"/>
      <c r="J36" s="19"/>
      <c r="K36" s="19"/>
      <c r="L36" s="68"/>
      <c r="M36" s="68"/>
      <c r="N36" s="63"/>
      <c r="O36" s="21"/>
      <c r="P36" s="22"/>
      <c r="Q36" s="44"/>
      <c r="R36" s="17"/>
      <c r="S36" s="19"/>
      <c r="T36" s="17"/>
      <c r="U36" s="17"/>
      <c r="V36" s="17"/>
      <c r="W36" s="17"/>
    </row>
    <row r="37" spans="1:23" x14ac:dyDescent="0.25">
      <c r="A37" s="8" t="s">
        <v>596</v>
      </c>
      <c r="B37" s="9" t="s">
        <v>597</v>
      </c>
      <c r="C37" s="10">
        <v>45177</v>
      </c>
      <c r="D37" s="11">
        <v>210000</v>
      </c>
      <c r="E37" s="9" t="s">
        <v>36</v>
      </c>
      <c r="F37" s="9" t="s">
        <v>26</v>
      </c>
      <c r="G37" s="11">
        <v>210000</v>
      </c>
      <c r="H37" s="11">
        <v>84360</v>
      </c>
      <c r="I37" s="12">
        <f>H37/G37*100</f>
        <v>40.171428571428571</v>
      </c>
      <c r="J37" s="11">
        <v>168719</v>
      </c>
      <c r="K37" s="11">
        <v>38318</v>
      </c>
      <c r="L37" s="67">
        <f>G37-K37</f>
        <v>171682</v>
      </c>
      <c r="M37" s="67">
        <v>98045</v>
      </c>
      <c r="N37" s="62">
        <f>L37/M37</f>
        <v>1.7510530878678159</v>
      </c>
      <c r="O37" s="13">
        <v>1248</v>
      </c>
      <c r="P37" s="14">
        <f>L37/O37</f>
        <v>137.56570512820514</v>
      </c>
      <c r="Q37" s="43" t="s">
        <v>598</v>
      </c>
      <c r="R37" s="9" t="s">
        <v>28</v>
      </c>
      <c r="S37" s="11">
        <v>38318</v>
      </c>
      <c r="T37" s="9" t="s">
        <v>561</v>
      </c>
      <c r="U37" s="9" t="s">
        <v>30</v>
      </c>
      <c r="V37" s="9">
        <v>45</v>
      </c>
      <c r="W37" s="15" t="s">
        <v>31</v>
      </c>
    </row>
    <row r="38" spans="1:23" x14ac:dyDescent="0.25">
      <c r="A38" s="16" t="s">
        <v>599</v>
      </c>
      <c r="B38" s="17" t="s">
        <v>600</v>
      </c>
      <c r="C38" s="18">
        <v>45063</v>
      </c>
      <c r="D38" s="19">
        <v>300000</v>
      </c>
      <c r="E38" s="17" t="s">
        <v>36</v>
      </c>
      <c r="F38" s="17" t="s">
        <v>26</v>
      </c>
      <c r="G38" s="19">
        <v>300000</v>
      </c>
      <c r="H38" s="19">
        <v>185660</v>
      </c>
      <c r="I38" s="20">
        <f>H38/G38*100</f>
        <v>61.88666666666667</v>
      </c>
      <c r="J38" s="19">
        <v>371326</v>
      </c>
      <c r="K38" s="19">
        <v>63020</v>
      </c>
      <c r="L38" s="68">
        <f>G38-K38</f>
        <v>236980</v>
      </c>
      <c r="M38" s="68">
        <v>231809</v>
      </c>
      <c r="N38" s="63">
        <f>L38/M38</f>
        <v>1.0223071580482208</v>
      </c>
      <c r="O38" s="21">
        <v>1704</v>
      </c>
      <c r="P38" s="22">
        <f>L38/O38</f>
        <v>139.07276995305165</v>
      </c>
      <c r="Q38" s="44" t="s">
        <v>598</v>
      </c>
      <c r="R38" s="17" t="s">
        <v>28</v>
      </c>
      <c r="S38" s="19">
        <v>63020</v>
      </c>
      <c r="T38" s="17" t="s">
        <v>561</v>
      </c>
      <c r="U38" s="17" t="s">
        <v>30</v>
      </c>
      <c r="V38" s="17">
        <v>67</v>
      </c>
      <c r="W38" s="23" t="s">
        <v>31</v>
      </c>
    </row>
    <row r="39" spans="1:23" ht="15.75" thickBot="1" x14ac:dyDescent="0.3">
      <c r="A39" s="38"/>
      <c r="B39" s="32"/>
      <c r="C39" s="33"/>
      <c r="D39" s="34"/>
      <c r="E39" s="32"/>
      <c r="F39" s="32"/>
      <c r="G39" s="34"/>
      <c r="H39" s="34"/>
      <c r="I39" s="35"/>
      <c r="J39" s="34"/>
      <c r="K39" s="34"/>
      <c r="L39" s="70">
        <f>SUM(L37:L38)</f>
        <v>408662</v>
      </c>
      <c r="M39" s="70">
        <f>SUM(M37:M38)</f>
        <v>329854</v>
      </c>
      <c r="N39" s="65">
        <f>L39/M39</f>
        <v>1.2389178242495165</v>
      </c>
      <c r="O39" s="36"/>
      <c r="P39" s="37"/>
      <c r="Q39" s="46"/>
      <c r="R39" s="32"/>
      <c r="S39" s="34"/>
      <c r="T39" s="32"/>
      <c r="U39" s="32"/>
      <c r="V39" s="32"/>
      <c r="W39" s="39"/>
    </row>
    <row r="40" spans="1:23" ht="15.75" thickTop="1" x14ac:dyDescent="0.25">
      <c r="A40" s="16"/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23"/>
    </row>
    <row r="41" spans="1:23" x14ac:dyDescent="0.25">
      <c r="A41" s="40" t="s">
        <v>601</v>
      </c>
      <c r="B41" s="17"/>
      <c r="C41" s="18"/>
      <c r="D41" s="19"/>
      <c r="E41" s="17"/>
      <c r="F41" s="17"/>
      <c r="G41" s="19"/>
      <c r="H41" s="19"/>
      <c r="I41" s="20"/>
      <c r="J41" s="19"/>
      <c r="K41" s="19"/>
      <c r="L41" s="68"/>
      <c r="M41" s="68"/>
      <c r="N41" s="63"/>
      <c r="O41" s="21"/>
      <c r="P41" s="22"/>
      <c r="Q41" s="44"/>
      <c r="R41" s="17"/>
      <c r="S41" s="19"/>
      <c r="T41" s="17"/>
      <c r="U41" s="17"/>
      <c r="V41" s="17"/>
      <c r="W41" s="23"/>
    </row>
    <row r="42" spans="1:23" x14ac:dyDescent="0.25">
      <c r="A42" s="16" t="s">
        <v>602</v>
      </c>
      <c r="B42" s="17" t="s">
        <v>603</v>
      </c>
      <c r="C42" s="18">
        <v>45583</v>
      </c>
      <c r="D42" s="19">
        <v>255000</v>
      </c>
      <c r="E42" s="17" t="s">
        <v>25</v>
      </c>
      <c r="F42" s="17" t="s">
        <v>26</v>
      </c>
      <c r="G42" s="19">
        <v>255000</v>
      </c>
      <c r="H42" s="19">
        <v>99950</v>
      </c>
      <c r="I42" s="20">
        <f>H42/G42*100</f>
        <v>39.196078431372548</v>
      </c>
      <c r="J42" s="19">
        <v>199892</v>
      </c>
      <c r="K42" s="19">
        <v>38318</v>
      </c>
      <c r="L42" s="68">
        <f>G42-K42</f>
        <v>216682</v>
      </c>
      <c r="M42" s="68">
        <v>112988</v>
      </c>
      <c r="N42" s="63">
        <f>L42/M42</f>
        <v>1.9177434771834176</v>
      </c>
      <c r="O42" s="21">
        <v>1040</v>
      </c>
      <c r="P42" s="22">
        <f>L42/O42</f>
        <v>208.34807692307692</v>
      </c>
      <c r="Q42" s="44" t="s">
        <v>598</v>
      </c>
      <c r="R42" s="17" t="s">
        <v>97</v>
      </c>
      <c r="S42" s="19">
        <v>38318</v>
      </c>
      <c r="T42" s="17" t="s">
        <v>561</v>
      </c>
      <c r="U42" s="17" t="s">
        <v>30</v>
      </c>
      <c r="V42" s="17">
        <v>54</v>
      </c>
      <c r="W42" s="23" t="s">
        <v>31</v>
      </c>
    </row>
    <row r="43" spans="1:23" ht="15.75" thickBot="1" x14ac:dyDescent="0.3">
      <c r="A43" s="24"/>
      <c r="B43" s="25"/>
      <c r="C43" s="26"/>
      <c r="D43" s="27"/>
      <c r="E43" s="25"/>
      <c r="F43" s="25"/>
      <c r="G43" s="27"/>
      <c r="H43" s="27"/>
      <c r="I43" s="28"/>
      <c r="J43" s="27"/>
      <c r="K43" s="27"/>
      <c r="L43" s="69">
        <f>SUM(L42)</f>
        <v>216682</v>
      </c>
      <c r="M43" s="69">
        <f>SUM(M42)</f>
        <v>112988</v>
      </c>
      <c r="N43" s="64">
        <f>L43/M43</f>
        <v>1.9177434771834176</v>
      </c>
      <c r="O43" s="29"/>
      <c r="P43" s="30"/>
      <c r="Q43" s="45"/>
      <c r="R43" s="25"/>
      <c r="S43" s="27"/>
      <c r="T43" s="25"/>
      <c r="U43" s="25"/>
      <c r="V43" s="25"/>
      <c r="W43" s="31"/>
    </row>
    <row r="44" spans="1:23" x14ac:dyDescent="0.25">
      <c r="A44" s="17"/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17"/>
    </row>
    <row r="45" spans="1:23" ht="15.75" thickBot="1" x14ac:dyDescent="0.3">
      <c r="A45" s="41" t="s">
        <v>604</v>
      </c>
      <c r="B45" s="17"/>
      <c r="C45" s="18"/>
      <c r="D45" s="19"/>
      <c r="E45" s="17"/>
      <c r="F45" s="17"/>
      <c r="G45" s="19"/>
      <c r="H45" s="19"/>
      <c r="I45" s="20"/>
      <c r="J45" s="19"/>
      <c r="K45" s="19"/>
      <c r="L45" s="68"/>
      <c r="M45" s="68"/>
      <c r="N45" s="63"/>
      <c r="O45" s="21"/>
      <c r="P45" s="22"/>
      <c r="Q45" s="44"/>
      <c r="R45" s="17"/>
      <c r="S45" s="19"/>
      <c r="T45" s="17"/>
      <c r="U45" s="17"/>
      <c r="V45" s="17"/>
      <c r="W45" s="17"/>
    </row>
    <row r="46" spans="1:23" x14ac:dyDescent="0.25">
      <c r="A46" s="8" t="s">
        <v>605</v>
      </c>
      <c r="B46" s="9" t="s">
        <v>606</v>
      </c>
      <c r="C46" s="10">
        <v>45568</v>
      </c>
      <c r="D46" s="11">
        <v>200000</v>
      </c>
      <c r="E46" s="9" t="s">
        <v>36</v>
      </c>
      <c r="F46" s="9" t="s">
        <v>26</v>
      </c>
      <c r="G46" s="11">
        <v>200000</v>
      </c>
      <c r="H46" s="11">
        <v>92680</v>
      </c>
      <c r="I46" s="12">
        <f t="shared" ref="I46:I54" si="4">H46/G46*100</f>
        <v>46.339999999999996</v>
      </c>
      <c r="J46" s="11">
        <v>185354</v>
      </c>
      <c r="K46" s="11">
        <v>45000</v>
      </c>
      <c r="L46" s="67">
        <f t="shared" ref="L46:L54" si="5">G46-K46</f>
        <v>155000</v>
      </c>
      <c r="M46" s="67">
        <v>152558</v>
      </c>
      <c r="N46" s="62">
        <f t="shared" ref="N46:N55" si="6">L46/M46</f>
        <v>1.0160070268356953</v>
      </c>
      <c r="O46" s="13">
        <v>1443</v>
      </c>
      <c r="P46" s="14">
        <f t="shared" ref="P46:P54" si="7">L46/O46</f>
        <v>107.41510741510741</v>
      </c>
      <c r="Q46" s="43" t="s">
        <v>607</v>
      </c>
      <c r="R46" s="9" t="s">
        <v>97</v>
      </c>
      <c r="S46" s="11">
        <v>45000</v>
      </c>
      <c r="T46" s="9" t="s">
        <v>608</v>
      </c>
      <c r="U46" s="9" t="s">
        <v>125</v>
      </c>
      <c r="V46" s="9">
        <v>62</v>
      </c>
      <c r="W46" s="15" t="s">
        <v>31</v>
      </c>
    </row>
    <row r="47" spans="1:23" x14ac:dyDescent="0.25">
      <c r="A47" s="16" t="s">
        <v>609</v>
      </c>
      <c r="B47" s="17" t="s">
        <v>610</v>
      </c>
      <c r="C47" s="18">
        <v>45169</v>
      </c>
      <c r="D47" s="19">
        <v>178000</v>
      </c>
      <c r="E47" s="17" t="s">
        <v>36</v>
      </c>
      <c r="F47" s="17" t="s">
        <v>26</v>
      </c>
      <c r="G47" s="19">
        <v>178000</v>
      </c>
      <c r="H47" s="19">
        <v>88820</v>
      </c>
      <c r="I47" s="20">
        <f t="shared" si="4"/>
        <v>49.898876404494381</v>
      </c>
      <c r="J47" s="19">
        <v>177644</v>
      </c>
      <c r="K47" s="19">
        <v>45000</v>
      </c>
      <c r="L47" s="68">
        <f t="shared" si="5"/>
        <v>133000</v>
      </c>
      <c r="M47" s="68">
        <v>144178</v>
      </c>
      <c r="N47" s="63">
        <f t="shared" si="6"/>
        <v>0.92247083466270863</v>
      </c>
      <c r="O47" s="21">
        <v>1491</v>
      </c>
      <c r="P47" s="22">
        <f t="shared" si="7"/>
        <v>89.201877934272304</v>
      </c>
      <c r="Q47" s="44" t="s">
        <v>607</v>
      </c>
      <c r="R47" s="17" t="s">
        <v>97</v>
      </c>
      <c r="S47" s="19">
        <v>45000</v>
      </c>
      <c r="T47" s="17" t="s">
        <v>608</v>
      </c>
      <c r="U47" s="17" t="s">
        <v>125</v>
      </c>
      <c r="V47" s="17">
        <v>56</v>
      </c>
      <c r="W47" s="23" t="s">
        <v>31</v>
      </c>
    </row>
    <row r="48" spans="1:23" x14ac:dyDescent="0.25">
      <c r="A48" s="16" t="s">
        <v>611</v>
      </c>
      <c r="B48" s="17" t="s">
        <v>612</v>
      </c>
      <c r="C48" s="18">
        <v>45450</v>
      </c>
      <c r="D48" s="19">
        <v>181000</v>
      </c>
      <c r="E48" s="17" t="s">
        <v>36</v>
      </c>
      <c r="F48" s="17" t="s">
        <v>26</v>
      </c>
      <c r="G48" s="19">
        <v>181000</v>
      </c>
      <c r="H48" s="19">
        <v>87680</v>
      </c>
      <c r="I48" s="20">
        <f t="shared" si="4"/>
        <v>48.44198895027624</v>
      </c>
      <c r="J48" s="19">
        <v>175359</v>
      </c>
      <c r="K48" s="19">
        <v>45000</v>
      </c>
      <c r="L48" s="68">
        <f t="shared" si="5"/>
        <v>136000</v>
      </c>
      <c r="M48" s="68">
        <v>141694</v>
      </c>
      <c r="N48" s="63">
        <f t="shared" si="6"/>
        <v>0.95981481220094</v>
      </c>
      <c r="O48" s="21">
        <v>1443</v>
      </c>
      <c r="P48" s="22">
        <f t="shared" si="7"/>
        <v>94.248094248094247</v>
      </c>
      <c r="Q48" s="44" t="s">
        <v>607</v>
      </c>
      <c r="R48" s="17" t="s">
        <v>97</v>
      </c>
      <c r="S48" s="19">
        <v>45000</v>
      </c>
      <c r="T48" s="17" t="s">
        <v>608</v>
      </c>
      <c r="U48" s="17" t="s">
        <v>125</v>
      </c>
      <c r="V48" s="17">
        <v>57</v>
      </c>
      <c r="W48" s="23" t="s">
        <v>31</v>
      </c>
    </row>
    <row r="49" spans="1:23" x14ac:dyDescent="0.25">
      <c r="A49" s="16" t="s">
        <v>613</v>
      </c>
      <c r="B49" s="17" t="s">
        <v>614</v>
      </c>
      <c r="C49" s="18">
        <v>45278</v>
      </c>
      <c r="D49" s="19">
        <v>189000</v>
      </c>
      <c r="E49" s="17" t="s">
        <v>36</v>
      </c>
      <c r="F49" s="17" t="s">
        <v>26</v>
      </c>
      <c r="G49" s="19">
        <v>189000</v>
      </c>
      <c r="H49" s="19">
        <v>88000</v>
      </c>
      <c r="I49" s="20">
        <f t="shared" si="4"/>
        <v>46.560846560846556</v>
      </c>
      <c r="J49" s="19">
        <v>176005</v>
      </c>
      <c r="K49" s="19">
        <v>45000</v>
      </c>
      <c r="L49" s="68">
        <f t="shared" si="5"/>
        <v>144000</v>
      </c>
      <c r="M49" s="68">
        <v>142396</v>
      </c>
      <c r="N49" s="63">
        <f t="shared" si="6"/>
        <v>1.0112643613584651</v>
      </c>
      <c r="O49" s="21">
        <v>1491</v>
      </c>
      <c r="P49" s="22">
        <f t="shared" si="7"/>
        <v>96.579476861166995</v>
      </c>
      <c r="Q49" s="44" t="s">
        <v>607</v>
      </c>
      <c r="R49" s="17" t="s">
        <v>97</v>
      </c>
      <c r="S49" s="19">
        <v>45000</v>
      </c>
      <c r="T49" s="17" t="s">
        <v>608</v>
      </c>
      <c r="U49" s="17" t="s">
        <v>125</v>
      </c>
      <c r="V49" s="17">
        <v>56</v>
      </c>
      <c r="W49" s="23" t="s">
        <v>31</v>
      </c>
    </row>
    <row r="50" spans="1:23" x14ac:dyDescent="0.25">
      <c r="A50" s="16" t="s">
        <v>615</v>
      </c>
      <c r="B50" s="17" t="s">
        <v>616</v>
      </c>
      <c r="C50" s="18">
        <v>45152</v>
      </c>
      <c r="D50" s="19">
        <v>170000</v>
      </c>
      <c r="E50" s="17" t="s">
        <v>25</v>
      </c>
      <c r="F50" s="17" t="s">
        <v>26</v>
      </c>
      <c r="G50" s="19">
        <v>170000</v>
      </c>
      <c r="H50" s="19">
        <v>86560</v>
      </c>
      <c r="I50" s="20">
        <f t="shared" si="4"/>
        <v>50.917647058823533</v>
      </c>
      <c r="J50" s="19">
        <v>173114</v>
      </c>
      <c r="K50" s="19">
        <v>45000</v>
      </c>
      <c r="L50" s="68">
        <f t="shared" si="5"/>
        <v>125000</v>
      </c>
      <c r="M50" s="68">
        <v>139254</v>
      </c>
      <c r="N50" s="63">
        <f t="shared" si="6"/>
        <v>0.89764028322346212</v>
      </c>
      <c r="O50" s="21">
        <v>1443</v>
      </c>
      <c r="P50" s="22">
        <f t="shared" si="7"/>
        <v>86.625086625086624</v>
      </c>
      <c r="Q50" s="44" t="s">
        <v>607</v>
      </c>
      <c r="R50" s="17" t="s">
        <v>97</v>
      </c>
      <c r="S50" s="19">
        <v>45000</v>
      </c>
      <c r="T50" s="17" t="s">
        <v>608</v>
      </c>
      <c r="U50" s="17" t="s">
        <v>125</v>
      </c>
      <c r="V50" s="17">
        <v>56</v>
      </c>
      <c r="W50" s="23" t="s">
        <v>31</v>
      </c>
    </row>
    <row r="51" spans="1:23" x14ac:dyDescent="0.25">
      <c r="A51" s="16" t="s">
        <v>617</v>
      </c>
      <c r="B51" s="17" t="s">
        <v>618</v>
      </c>
      <c r="C51" s="18">
        <v>45163</v>
      </c>
      <c r="D51" s="19">
        <v>173500</v>
      </c>
      <c r="E51" s="17" t="s">
        <v>36</v>
      </c>
      <c r="F51" s="17" t="s">
        <v>26</v>
      </c>
      <c r="G51" s="19">
        <v>173500</v>
      </c>
      <c r="H51" s="19">
        <v>86560</v>
      </c>
      <c r="I51" s="20">
        <f t="shared" si="4"/>
        <v>49.89048991354467</v>
      </c>
      <c r="J51" s="19">
        <v>173114</v>
      </c>
      <c r="K51" s="19">
        <v>45000</v>
      </c>
      <c r="L51" s="68">
        <f t="shared" si="5"/>
        <v>128500</v>
      </c>
      <c r="M51" s="68">
        <v>139254</v>
      </c>
      <c r="N51" s="63">
        <f t="shared" si="6"/>
        <v>0.92277421115371905</v>
      </c>
      <c r="O51" s="21">
        <v>1443</v>
      </c>
      <c r="P51" s="22">
        <f t="shared" si="7"/>
        <v>89.050589050589053</v>
      </c>
      <c r="Q51" s="44" t="s">
        <v>607</v>
      </c>
      <c r="R51" s="17" t="s">
        <v>97</v>
      </c>
      <c r="S51" s="19">
        <v>45000</v>
      </c>
      <c r="T51" s="17" t="s">
        <v>608</v>
      </c>
      <c r="U51" s="17" t="s">
        <v>125</v>
      </c>
      <c r="V51" s="17">
        <v>56</v>
      </c>
      <c r="W51" s="23" t="s">
        <v>31</v>
      </c>
    </row>
    <row r="52" spans="1:23" x14ac:dyDescent="0.25">
      <c r="A52" s="16" t="s">
        <v>619</v>
      </c>
      <c r="B52" s="17" t="s">
        <v>620</v>
      </c>
      <c r="C52" s="18">
        <v>45071</v>
      </c>
      <c r="D52" s="19">
        <v>185000</v>
      </c>
      <c r="E52" s="17" t="s">
        <v>36</v>
      </c>
      <c r="F52" s="17" t="s">
        <v>26</v>
      </c>
      <c r="G52" s="19">
        <v>185000</v>
      </c>
      <c r="H52" s="19">
        <v>85960</v>
      </c>
      <c r="I52" s="20">
        <f t="shared" si="4"/>
        <v>46.464864864864865</v>
      </c>
      <c r="J52" s="19">
        <v>171918</v>
      </c>
      <c r="K52" s="19">
        <v>45000</v>
      </c>
      <c r="L52" s="68">
        <f t="shared" si="5"/>
        <v>140000</v>
      </c>
      <c r="M52" s="68">
        <v>137954</v>
      </c>
      <c r="N52" s="63">
        <f t="shared" si="6"/>
        <v>1.0148310306333996</v>
      </c>
      <c r="O52" s="21">
        <v>1443</v>
      </c>
      <c r="P52" s="22">
        <f t="shared" si="7"/>
        <v>97.020097020097026</v>
      </c>
      <c r="Q52" s="44" t="s">
        <v>607</v>
      </c>
      <c r="R52" s="17" t="s">
        <v>97</v>
      </c>
      <c r="S52" s="19">
        <v>45000</v>
      </c>
      <c r="T52" s="17" t="s">
        <v>608</v>
      </c>
      <c r="U52" s="17" t="s">
        <v>125</v>
      </c>
      <c r="V52" s="17">
        <v>56</v>
      </c>
      <c r="W52" s="23" t="s">
        <v>31</v>
      </c>
    </row>
    <row r="53" spans="1:23" x14ac:dyDescent="0.25">
      <c r="A53" s="16" t="s">
        <v>621</v>
      </c>
      <c r="B53" s="17" t="s">
        <v>622</v>
      </c>
      <c r="C53" s="18">
        <v>45267</v>
      </c>
      <c r="D53" s="19">
        <v>160000</v>
      </c>
      <c r="E53" s="17" t="s">
        <v>36</v>
      </c>
      <c r="F53" s="17" t="s">
        <v>26</v>
      </c>
      <c r="G53" s="19">
        <v>160000</v>
      </c>
      <c r="H53" s="19">
        <v>86560</v>
      </c>
      <c r="I53" s="20">
        <f t="shared" si="4"/>
        <v>54.1</v>
      </c>
      <c r="J53" s="19">
        <v>173114</v>
      </c>
      <c r="K53" s="19">
        <v>45000</v>
      </c>
      <c r="L53" s="68">
        <f t="shared" si="5"/>
        <v>115000</v>
      </c>
      <c r="M53" s="68">
        <v>139254</v>
      </c>
      <c r="N53" s="63">
        <f t="shared" si="6"/>
        <v>0.82582906056558514</v>
      </c>
      <c r="O53" s="21">
        <v>1443</v>
      </c>
      <c r="P53" s="22">
        <f t="shared" si="7"/>
        <v>79.695079695079698</v>
      </c>
      <c r="Q53" s="44" t="s">
        <v>607</v>
      </c>
      <c r="R53" s="17" t="s">
        <v>97</v>
      </c>
      <c r="S53" s="19">
        <v>45000</v>
      </c>
      <c r="T53" s="17" t="s">
        <v>608</v>
      </c>
      <c r="U53" s="17" t="s">
        <v>125</v>
      </c>
      <c r="V53" s="17">
        <v>56</v>
      </c>
      <c r="W53" s="23" t="s">
        <v>31</v>
      </c>
    </row>
    <row r="54" spans="1:23" x14ac:dyDescent="0.25">
      <c r="A54" s="16" t="s">
        <v>623</v>
      </c>
      <c r="B54" s="17" t="s">
        <v>624</v>
      </c>
      <c r="C54" s="18">
        <v>45128</v>
      </c>
      <c r="D54" s="19">
        <v>180000</v>
      </c>
      <c r="E54" s="17" t="s">
        <v>36</v>
      </c>
      <c r="F54" s="17" t="s">
        <v>26</v>
      </c>
      <c r="G54" s="19">
        <v>180000</v>
      </c>
      <c r="H54" s="19">
        <v>88010</v>
      </c>
      <c r="I54" s="20">
        <f t="shared" si="4"/>
        <v>48.894444444444446</v>
      </c>
      <c r="J54" s="19">
        <v>176016</v>
      </c>
      <c r="K54" s="19">
        <v>45000</v>
      </c>
      <c r="L54" s="68">
        <f t="shared" si="5"/>
        <v>135000</v>
      </c>
      <c r="M54" s="68">
        <v>142408</v>
      </c>
      <c r="N54" s="63">
        <f t="shared" si="6"/>
        <v>0.94798045053648672</v>
      </c>
      <c r="O54" s="21">
        <v>1491</v>
      </c>
      <c r="P54" s="22">
        <f t="shared" si="7"/>
        <v>90.543259557344058</v>
      </c>
      <c r="Q54" s="44" t="s">
        <v>607</v>
      </c>
      <c r="R54" s="17" t="s">
        <v>97</v>
      </c>
      <c r="S54" s="19">
        <v>45000</v>
      </c>
      <c r="T54" s="17" t="s">
        <v>608</v>
      </c>
      <c r="U54" s="17" t="s">
        <v>125</v>
      </c>
      <c r="V54" s="17">
        <v>56</v>
      </c>
      <c r="W54" s="23" t="s">
        <v>31</v>
      </c>
    </row>
    <row r="55" spans="1:23" ht="15.75" thickBot="1" x14ac:dyDescent="0.3">
      <c r="A55" s="24"/>
      <c r="B55" s="25"/>
      <c r="C55" s="26"/>
      <c r="D55" s="27"/>
      <c r="E55" s="25"/>
      <c r="F55" s="25"/>
      <c r="G55" s="27"/>
      <c r="H55" s="27"/>
      <c r="I55" s="28"/>
      <c r="J55" s="27"/>
      <c r="K55" s="27"/>
      <c r="L55" s="69">
        <f>SUM(L46:L54)</f>
        <v>1211500</v>
      </c>
      <c r="M55" s="69">
        <f>SUM(M46:M54)</f>
        <v>1278950</v>
      </c>
      <c r="N55" s="64">
        <f t="shared" si="6"/>
        <v>0.94726142538801361</v>
      </c>
      <c r="O55" s="29"/>
      <c r="P55" s="30"/>
      <c r="Q55" s="45"/>
      <c r="R55" s="25"/>
      <c r="S55" s="27"/>
      <c r="T55" s="25"/>
      <c r="U55" s="25"/>
      <c r="V55" s="25"/>
      <c r="W55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2AB3-8940-41F0-951F-F58F8C3AFBFA}">
  <dimension ref="A1:W31"/>
  <sheetViews>
    <sheetView workbookViewId="0">
      <selection sqref="A1:XFD1"/>
    </sheetView>
  </sheetViews>
  <sheetFormatPr defaultRowHeight="15" x14ac:dyDescent="0.25"/>
  <cols>
    <col min="1" max="1" width="21.140625" bestFit="1" customWidth="1"/>
    <col min="2" max="2" width="16.140625" bestFit="1" customWidth="1"/>
    <col min="3" max="4" width="8.7109375" bestFit="1" customWidth="1"/>
    <col min="5" max="5" width="5.140625" bestFit="1" customWidth="1"/>
    <col min="6" max="6" width="14.85546875" bestFit="1" customWidth="1"/>
    <col min="7" max="7" width="9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5703125" bestFit="1" customWidth="1"/>
    <col min="19" max="19" width="9.7109375" bestFit="1" customWidth="1"/>
    <col min="20" max="20" width="14.42578125" bestFit="1" customWidth="1"/>
    <col min="21" max="21" width="7.85546875" bestFit="1" customWidth="1"/>
    <col min="22" max="22" width="7.285156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41" t="s">
        <v>625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626</v>
      </c>
      <c r="B3" s="9" t="s">
        <v>627</v>
      </c>
      <c r="C3" s="10">
        <v>45488</v>
      </c>
      <c r="D3" s="11">
        <v>430000</v>
      </c>
      <c r="E3" s="9" t="s">
        <v>25</v>
      </c>
      <c r="F3" s="9" t="s">
        <v>26</v>
      </c>
      <c r="G3" s="11">
        <v>430000</v>
      </c>
      <c r="H3" s="11">
        <v>233730</v>
      </c>
      <c r="I3" s="12">
        <f t="shared" ref="I3:I9" si="0">H3/G3*100</f>
        <v>54.355813953488372</v>
      </c>
      <c r="J3" s="11">
        <v>467455</v>
      </c>
      <c r="K3" s="11">
        <v>81426</v>
      </c>
      <c r="L3" s="67">
        <f t="shared" ref="L3:L9" si="1">G3-K3</f>
        <v>348574</v>
      </c>
      <c r="M3" s="67">
        <v>332783</v>
      </c>
      <c r="N3" s="62">
        <f t="shared" ref="N3:N10" si="2">L3/M3</f>
        <v>1.047451342165916</v>
      </c>
      <c r="O3" s="13">
        <v>2634</v>
      </c>
      <c r="P3" s="14">
        <f t="shared" ref="P3:P9" si="3">L3/O3</f>
        <v>132.33637053910402</v>
      </c>
      <c r="Q3" s="43" t="s">
        <v>628</v>
      </c>
      <c r="R3" s="9" t="s">
        <v>28</v>
      </c>
      <c r="S3" s="11">
        <v>81426</v>
      </c>
      <c r="T3" s="9" t="s">
        <v>629</v>
      </c>
      <c r="U3" s="9" t="s">
        <v>30</v>
      </c>
      <c r="V3" s="9">
        <v>48</v>
      </c>
      <c r="W3" s="15" t="s">
        <v>31</v>
      </c>
    </row>
    <row r="4" spans="1:23" x14ac:dyDescent="0.25">
      <c r="A4" s="16" t="s">
        <v>630</v>
      </c>
      <c r="B4" s="17" t="s">
        <v>631</v>
      </c>
      <c r="C4" s="18">
        <v>45545</v>
      </c>
      <c r="D4" s="19">
        <v>432500</v>
      </c>
      <c r="E4" s="17" t="s">
        <v>25</v>
      </c>
      <c r="F4" s="17" t="s">
        <v>26</v>
      </c>
      <c r="G4" s="19">
        <v>432500</v>
      </c>
      <c r="H4" s="19">
        <v>183610</v>
      </c>
      <c r="I4" s="20">
        <f t="shared" si="0"/>
        <v>42.453179190751442</v>
      </c>
      <c r="J4" s="19">
        <v>367214</v>
      </c>
      <c r="K4" s="19">
        <v>94927</v>
      </c>
      <c r="L4" s="68">
        <f t="shared" si="1"/>
        <v>337573</v>
      </c>
      <c r="M4" s="68">
        <v>234730</v>
      </c>
      <c r="N4" s="63">
        <f t="shared" si="2"/>
        <v>1.4381331742853491</v>
      </c>
      <c r="O4" s="21">
        <v>1781</v>
      </c>
      <c r="P4" s="22">
        <f t="shared" si="3"/>
        <v>189.54126895002807</v>
      </c>
      <c r="Q4" s="44" t="s">
        <v>628</v>
      </c>
      <c r="R4" s="17" t="s">
        <v>28</v>
      </c>
      <c r="S4" s="19">
        <v>93498</v>
      </c>
      <c r="T4" s="17" t="s">
        <v>629</v>
      </c>
      <c r="U4" s="17" t="s">
        <v>30</v>
      </c>
      <c r="V4" s="17">
        <v>46</v>
      </c>
      <c r="W4" s="23" t="s">
        <v>31</v>
      </c>
    </row>
    <row r="5" spans="1:23" x14ac:dyDescent="0.25">
      <c r="A5" s="16" t="s">
        <v>632</v>
      </c>
      <c r="B5" s="17" t="s">
        <v>633</v>
      </c>
      <c r="C5" s="18">
        <v>45643</v>
      </c>
      <c r="D5" s="19">
        <v>393000</v>
      </c>
      <c r="E5" s="17" t="s">
        <v>36</v>
      </c>
      <c r="F5" s="17" t="s">
        <v>26</v>
      </c>
      <c r="G5" s="19">
        <v>393000</v>
      </c>
      <c r="H5" s="19">
        <v>185780</v>
      </c>
      <c r="I5" s="20">
        <f t="shared" si="0"/>
        <v>47.272264631043257</v>
      </c>
      <c r="J5" s="19">
        <v>371554</v>
      </c>
      <c r="K5" s="19">
        <v>71504</v>
      </c>
      <c r="L5" s="68">
        <f t="shared" si="1"/>
        <v>321496</v>
      </c>
      <c r="M5" s="68">
        <v>258663</v>
      </c>
      <c r="N5" s="63">
        <f t="shared" si="2"/>
        <v>1.2429145258502377</v>
      </c>
      <c r="O5" s="21">
        <v>2082</v>
      </c>
      <c r="P5" s="22">
        <f t="shared" si="3"/>
        <v>154.41690682036503</v>
      </c>
      <c r="Q5" s="44" t="s">
        <v>628</v>
      </c>
      <c r="R5" s="17" t="s">
        <v>28</v>
      </c>
      <c r="S5" s="19">
        <v>71504</v>
      </c>
      <c r="T5" s="17" t="s">
        <v>629</v>
      </c>
      <c r="U5" s="17" t="s">
        <v>30</v>
      </c>
      <c r="V5" s="17">
        <v>46</v>
      </c>
      <c r="W5" s="23" t="s">
        <v>31</v>
      </c>
    </row>
    <row r="6" spans="1:23" x14ac:dyDescent="0.25">
      <c r="A6" s="16" t="s">
        <v>634</v>
      </c>
      <c r="B6" s="17" t="s">
        <v>635</v>
      </c>
      <c r="C6" s="18">
        <v>45334</v>
      </c>
      <c r="D6" s="19">
        <v>750000</v>
      </c>
      <c r="E6" s="17" t="s">
        <v>25</v>
      </c>
      <c r="F6" s="17" t="s">
        <v>26</v>
      </c>
      <c r="G6" s="19">
        <v>750000</v>
      </c>
      <c r="H6" s="19">
        <v>404960</v>
      </c>
      <c r="I6" s="20">
        <f t="shared" si="0"/>
        <v>53.994666666666667</v>
      </c>
      <c r="J6" s="19">
        <v>809922</v>
      </c>
      <c r="K6" s="19">
        <v>107158</v>
      </c>
      <c r="L6" s="68">
        <f t="shared" si="1"/>
        <v>642842</v>
      </c>
      <c r="M6" s="68">
        <v>605831</v>
      </c>
      <c r="N6" s="63">
        <f t="shared" si="2"/>
        <v>1.0610912944368973</v>
      </c>
      <c r="O6" s="21">
        <v>2604</v>
      </c>
      <c r="P6" s="22">
        <f t="shared" si="3"/>
        <v>246.86712749615975</v>
      </c>
      <c r="Q6" s="44" t="s">
        <v>628</v>
      </c>
      <c r="R6" s="17" t="s">
        <v>28</v>
      </c>
      <c r="S6" s="19">
        <v>107158</v>
      </c>
      <c r="T6" s="17" t="s">
        <v>629</v>
      </c>
      <c r="U6" s="17" t="s">
        <v>30</v>
      </c>
      <c r="V6" s="17">
        <v>96</v>
      </c>
      <c r="W6" s="23" t="s">
        <v>31</v>
      </c>
    </row>
    <row r="7" spans="1:23" x14ac:dyDescent="0.25">
      <c r="A7" s="16" t="s">
        <v>636</v>
      </c>
      <c r="B7" s="17" t="s">
        <v>637</v>
      </c>
      <c r="C7" s="18">
        <v>45397</v>
      </c>
      <c r="D7" s="19">
        <v>800000</v>
      </c>
      <c r="E7" s="17" t="s">
        <v>25</v>
      </c>
      <c r="F7" s="17" t="s">
        <v>26</v>
      </c>
      <c r="G7" s="19">
        <v>800000</v>
      </c>
      <c r="H7" s="19">
        <v>406230</v>
      </c>
      <c r="I7" s="20">
        <f t="shared" si="0"/>
        <v>50.778749999999995</v>
      </c>
      <c r="J7" s="19">
        <v>812452</v>
      </c>
      <c r="K7" s="19">
        <v>113239</v>
      </c>
      <c r="L7" s="68">
        <f t="shared" si="1"/>
        <v>686761</v>
      </c>
      <c r="M7" s="68">
        <v>602769</v>
      </c>
      <c r="N7" s="63">
        <f t="shared" si="2"/>
        <v>1.1393435959712592</v>
      </c>
      <c r="O7" s="21">
        <v>2604</v>
      </c>
      <c r="P7" s="22">
        <f t="shared" si="3"/>
        <v>263.73310291858678</v>
      </c>
      <c r="Q7" s="44" t="s">
        <v>628</v>
      </c>
      <c r="R7" s="17" t="s">
        <v>28</v>
      </c>
      <c r="S7" s="19">
        <v>113239</v>
      </c>
      <c r="T7" s="17" t="s">
        <v>629</v>
      </c>
      <c r="U7" s="17" t="s">
        <v>30</v>
      </c>
      <c r="V7" s="17">
        <v>96</v>
      </c>
      <c r="W7" s="23" t="s">
        <v>31</v>
      </c>
    </row>
    <row r="8" spans="1:23" x14ac:dyDescent="0.25">
      <c r="A8" s="16" t="s">
        <v>638</v>
      </c>
      <c r="B8" s="17" t="s">
        <v>639</v>
      </c>
      <c r="C8" s="18">
        <v>45197</v>
      </c>
      <c r="D8" s="19">
        <v>799900</v>
      </c>
      <c r="E8" s="17" t="s">
        <v>36</v>
      </c>
      <c r="F8" s="17" t="s">
        <v>26</v>
      </c>
      <c r="G8" s="19">
        <v>799900</v>
      </c>
      <c r="H8" s="19">
        <v>392960</v>
      </c>
      <c r="I8" s="20">
        <f t="shared" si="0"/>
        <v>49.126140767595949</v>
      </c>
      <c r="J8" s="19">
        <v>785917</v>
      </c>
      <c r="K8" s="19">
        <v>86735</v>
      </c>
      <c r="L8" s="68">
        <f t="shared" si="1"/>
        <v>713165</v>
      </c>
      <c r="M8" s="68">
        <v>602743</v>
      </c>
      <c r="N8" s="63">
        <f t="shared" si="2"/>
        <v>1.18319914125921</v>
      </c>
      <c r="O8" s="21">
        <v>2604</v>
      </c>
      <c r="P8" s="22">
        <f t="shared" si="3"/>
        <v>273.87288786482333</v>
      </c>
      <c r="Q8" s="44" t="s">
        <v>628</v>
      </c>
      <c r="R8" s="17" t="s">
        <v>28</v>
      </c>
      <c r="S8" s="19">
        <v>86735</v>
      </c>
      <c r="T8" s="17" t="s">
        <v>629</v>
      </c>
      <c r="U8" s="17" t="s">
        <v>30</v>
      </c>
      <c r="V8" s="17">
        <v>96</v>
      </c>
      <c r="W8" s="23" t="s">
        <v>31</v>
      </c>
    </row>
    <row r="9" spans="1:23" x14ac:dyDescent="0.25">
      <c r="A9" s="16" t="s">
        <v>640</v>
      </c>
      <c r="B9" s="17" t="s">
        <v>641</v>
      </c>
      <c r="C9" s="18">
        <v>45139</v>
      </c>
      <c r="D9" s="19">
        <v>415000</v>
      </c>
      <c r="E9" s="17" t="s">
        <v>25</v>
      </c>
      <c r="F9" s="17" t="s">
        <v>26</v>
      </c>
      <c r="G9" s="19">
        <v>415000</v>
      </c>
      <c r="H9" s="19">
        <v>220930</v>
      </c>
      <c r="I9" s="20">
        <f t="shared" si="0"/>
        <v>53.236144578313251</v>
      </c>
      <c r="J9" s="19">
        <v>441854</v>
      </c>
      <c r="K9" s="19">
        <v>119721</v>
      </c>
      <c r="L9" s="68">
        <f t="shared" si="1"/>
        <v>295279</v>
      </c>
      <c r="M9" s="68">
        <v>277700</v>
      </c>
      <c r="N9" s="63">
        <f t="shared" si="2"/>
        <v>1.0633021245948866</v>
      </c>
      <c r="O9" s="21">
        <v>2075</v>
      </c>
      <c r="P9" s="22">
        <f t="shared" si="3"/>
        <v>142.30313253012048</v>
      </c>
      <c r="Q9" s="44" t="s">
        <v>628</v>
      </c>
      <c r="R9" s="17" t="s">
        <v>28</v>
      </c>
      <c r="S9" s="19">
        <v>117995</v>
      </c>
      <c r="T9" s="17" t="s">
        <v>629</v>
      </c>
      <c r="U9" s="17" t="s">
        <v>30</v>
      </c>
      <c r="V9" s="17">
        <v>55</v>
      </c>
      <c r="W9" s="23" t="s">
        <v>31</v>
      </c>
    </row>
    <row r="10" spans="1:23" ht="15.75" thickBot="1" x14ac:dyDescent="0.3">
      <c r="A10" s="38"/>
      <c r="B10" s="32"/>
      <c r="C10" s="33"/>
      <c r="D10" s="34"/>
      <c r="E10" s="32"/>
      <c r="F10" s="32"/>
      <c r="G10" s="34"/>
      <c r="H10" s="34"/>
      <c r="I10" s="35"/>
      <c r="J10" s="34"/>
      <c r="K10" s="34"/>
      <c r="L10" s="70">
        <f>SUM(L3:L9)</f>
        <v>3345690</v>
      </c>
      <c r="M10" s="70">
        <f>SUM(M3:M9)</f>
        <v>2915219</v>
      </c>
      <c r="N10" s="65">
        <f t="shared" si="2"/>
        <v>1.1476633487912915</v>
      </c>
      <c r="O10" s="36"/>
      <c r="P10" s="37"/>
      <c r="Q10" s="46"/>
      <c r="R10" s="32"/>
      <c r="S10" s="34"/>
      <c r="T10" s="32"/>
      <c r="U10" s="32"/>
      <c r="V10" s="32"/>
      <c r="W10" s="39"/>
    </row>
    <row r="11" spans="1:23" ht="15.75" thickTop="1" x14ac:dyDescent="0.25">
      <c r="A11" s="16"/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23"/>
    </row>
    <row r="12" spans="1:23" x14ac:dyDescent="0.25">
      <c r="A12" s="40" t="s">
        <v>642</v>
      </c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23"/>
    </row>
    <row r="13" spans="1:23" x14ac:dyDescent="0.25">
      <c r="A13" s="16" t="s">
        <v>643</v>
      </c>
      <c r="B13" s="17" t="s">
        <v>644</v>
      </c>
      <c r="C13" s="18">
        <v>45359</v>
      </c>
      <c r="D13" s="19">
        <v>450000</v>
      </c>
      <c r="E13" s="17" t="s">
        <v>25</v>
      </c>
      <c r="F13" s="17" t="s">
        <v>26</v>
      </c>
      <c r="G13" s="19">
        <v>450000</v>
      </c>
      <c r="H13" s="19">
        <v>169490</v>
      </c>
      <c r="I13" s="20">
        <f t="shared" ref="I13:I22" si="4">H13/G13*100</f>
        <v>37.664444444444442</v>
      </c>
      <c r="J13" s="19">
        <v>338987</v>
      </c>
      <c r="K13" s="19">
        <v>86966</v>
      </c>
      <c r="L13" s="68">
        <f t="shared" ref="L13:L22" si="5">G13-K13</f>
        <v>363034</v>
      </c>
      <c r="M13" s="68">
        <v>193862</v>
      </c>
      <c r="N13" s="63">
        <f t="shared" ref="N13:N23" si="6">L13/M13</f>
        <v>1.8726413634440995</v>
      </c>
      <c r="O13" s="21">
        <v>1465</v>
      </c>
      <c r="P13" s="22">
        <f t="shared" ref="P13:P22" si="7">L13/O13</f>
        <v>247.80477815699658</v>
      </c>
      <c r="Q13" s="44" t="s">
        <v>628</v>
      </c>
      <c r="R13" s="17" t="s">
        <v>97</v>
      </c>
      <c r="S13" s="19">
        <v>86966</v>
      </c>
      <c r="T13" s="17" t="s">
        <v>629</v>
      </c>
      <c r="U13" s="17" t="s">
        <v>30</v>
      </c>
      <c r="V13" s="17">
        <v>38</v>
      </c>
      <c r="W13" s="23" t="s">
        <v>31</v>
      </c>
    </row>
    <row r="14" spans="1:23" x14ac:dyDescent="0.25">
      <c r="A14" s="16" t="s">
        <v>645</v>
      </c>
      <c r="B14" s="17" t="s">
        <v>646</v>
      </c>
      <c r="C14" s="18">
        <v>45408</v>
      </c>
      <c r="D14" s="19">
        <v>420000</v>
      </c>
      <c r="E14" s="17" t="s">
        <v>36</v>
      </c>
      <c r="F14" s="17" t="s">
        <v>26</v>
      </c>
      <c r="G14" s="19">
        <v>420000</v>
      </c>
      <c r="H14" s="19">
        <v>174830</v>
      </c>
      <c r="I14" s="20">
        <f t="shared" si="4"/>
        <v>41.62619047619048</v>
      </c>
      <c r="J14" s="19">
        <v>349656</v>
      </c>
      <c r="K14" s="19">
        <v>82013</v>
      </c>
      <c r="L14" s="68">
        <f t="shared" si="5"/>
        <v>337987</v>
      </c>
      <c r="M14" s="68">
        <v>205879</v>
      </c>
      <c r="N14" s="63">
        <f t="shared" si="6"/>
        <v>1.6416778787540254</v>
      </c>
      <c r="O14" s="21">
        <v>1707</v>
      </c>
      <c r="P14" s="22">
        <f t="shared" si="7"/>
        <v>198.00058582308142</v>
      </c>
      <c r="Q14" s="44" t="s">
        <v>628</v>
      </c>
      <c r="R14" s="17" t="s">
        <v>97</v>
      </c>
      <c r="S14" s="19">
        <v>82013</v>
      </c>
      <c r="T14" s="17" t="s">
        <v>629</v>
      </c>
      <c r="U14" s="17" t="s">
        <v>30</v>
      </c>
      <c r="V14" s="17">
        <v>41</v>
      </c>
      <c r="W14" s="23" t="s">
        <v>31</v>
      </c>
    </row>
    <row r="15" spans="1:23" x14ac:dyDescent="0.25">
      <c r="A15" s="16" t="s">
        <v>647</v>
      </c>
      <c r="B15" s="17" t="s">
        <v>648</v>
      </c>
      <c r="C15" s="18">
        <v>45440</v>
      </c>
      <c r="D15" s="19">
        <v>385000</v>
      </c>
      <c r="E15" s="17" t="s">
        <v>36</v>
      </c>
      <c r="F15" s="17" t="s">
        <v>26</v>
      </c>
      <c r="G15" s="19">
        <v>385000</v>
      </c>
      <c r="H15" s="19">
        <v>173450</v>
      </c>
      <c r="I15" s="20">
        <f t="shared" si="4"/>
        <v>45.051948051948052</v>
      </c>
      <c r="J15" s="19">
        <v>346908</v>
      </c>
      <c r="K15" s="19">
        <v>99970</v>
      </c>
      <c r="L15" s="68">
        <f t="shared" si="5"/>
        <v>285030</v>
      </c>
      <c r="M15" s="68">
        <v>189952</v>
      </c>
      <c r="N15" s="63">
        <f t="shared" si="6"/>
        <v>1.5005369777628033</v>
      </c>
      <c r="O15" s="21">
        <v>1250</v>
      </c>
      <c r="P15" s="22">
        <f t="shared" si="7"/>
        <v>228.024</v>
      </c>
      <c r="Q15" s="44" t="s">
        <v>628</v>
      </c>
      <c r="R15" s="17" t="s">
        <v>97</v>
      </c>
      <c r="S15" s="19">
        <v>99970</v>
      </c>
      <c r="T15" s="17" t="s">
        <v>629</v>
      </c>
      <c r="U15" s="17" t="s">
        <v>30</v>
      </c>
      <c r="V15" s="17">
        <v>49</v>
      </c>
      <c r="W15" s="23" t="s">
        <v>31</v>
      </c>
    </row>
    <row r="16" spans="1:23" x14ac:dyDescent="0.25">
      <c r="A16" s="16" t="s">
        <v>649</v>
      </c>
      <c r="B16" s="17" t="s">
        <v>650</v>
      </c>
      <c r="C16" s="18">
        <v>45469</v>
      </c>
      <c r="D16" s="19">
        <v>365000</v>
      </c>
      <c r="E16" s="17" t="s">
        <v>25</v>
      </c>
      <c r="F16" s="17" t="s">
        <v>26</v>
      </c>
      <c r="G16" s="19">
        <v>365000</v>
      </c>
      <c r="H16" s="19">
        <v>199900</v>
      </c>
      <c r="I16" s="20">
        <f t="shared" si="4"/>
        <v>54.767123287671239</v>
      </c>
      <c r="J16" s="19">
        <v>399806</v>
      </c>
      <c r="K16" s="19">
        <v>112288</v>
      </c>
      <c r="L16" s="68">
        <f t="shared" si="5"/>
        <v>252712</v>
      </c>
      <c r="M16" s="68">
        <v>221167</v>
      </c>
      <c r="N16" s="63">
        <f t="shared" si="6"/>
        <v>1.1426297774984513</v>
      </c>
      <c r="O16" s="21">
        <v>1856</v>
      </c>
      <c r="P16" s="22">
        <f t="shared" si="7"/>
        <v>136.1594827586207</v>
      </c>
      <c r="Q16" s="44" t="s">
        <v>628</v>
      </c>
      <c r="R16" s="17" t="s">
        <v>97</v>
      </c>
      <c r="S16" s="19">
        <v>110886</v>
      </c>
      <c r="T16" s="17" t="s">
        <v>629</v>
      </c>
      <c r="U16" s="17" t="s">
        <v>30</v>
      </c>
      <c r="V16" s="17">
        <v>49</v>
      </c>
      <c r="W16" s="23" t="s">
        <v>31</v>
      </c>
    </row>
    <row r="17" spans="1:23" x14ac:dyDescent="0.25">
      <c r="A17" s="16" t="s">
        <v>651</v>
      </c>
      <c r="B17" s="17" t="s">
        <v>652</v>
      </c>
      <c r="C17" s="18">
        <v>45436</v>
      </c>
      <c r="D17" s="19">
        <v>302000</v>
      </c>
      <c r="E17" s="17" t="s">
        <v>36</v>
      </c>
      <c r="F17" s="17" t="s">
        <v>26</v>
      </c>
      <c r="G17" s="19">
        <v>302000</v>
      </c>
      <c r="H17" s="19">
        <v>174730</v>
      </c>
      <c r="I17" s="20">
        <f t="shared" si="4"/>
        <v>57.857615894039739</v>
      </c>
      <c r="J17" s="19">
        <v>349465</v>
      </c>
      <c r="K17" s="19">
        <v>109475</v>
      </c>
      <c r="L17" s="68">
        <f t="shared" si="5"/>
        <v>192525</v>
      </c>
      <c r="M17" s="68">
        <v>184607</v>
      </c>
      <c r="N17" s="63">
        <f t="shared" si="6"/>
        <v>1.0428911146381232</v>
      </c>
      <c r="O17" s="21">
        <v>1674</v>
      </c>
      <c r="P17" s="22">
        <f t="shared" si="7"/>
        <v>115.0089605734767</v>
      </c>
      <c r="Q17" s="44" t="s">
        <v>628</v>
      </c>
      <c r="R17" s="17" t="s">
        <v>97</v>
      </c>
      <c r="S17" s="19">
        <v>109475</v>
      </c>
      <c r="T17" s="17" t="s">
        <v>629</v>
      </c>
      <c r="U17" s="17" t="s">
        <v>30</v>
      </c>
      <c r="V17" s="17">
        <v>48</v>
      </c>
      <c r="W17" s="23" t="s">
        <v>31</v>
      </c>
    </row>
    <row r="18" spans="1:23" x14ac:dyDescent="0.25">
      <c r="A18" s="16" t="s">
        <v>653</v>
      </c>
      <c r="B18" s="17" t="s">
        <v>654</v>
      </c>
      <c r="C18" s="18">
        <v>45317</v>
      </c>
      <c r="D18" s="19">
        <v>315000</v>
      </c>
      <c r="E18" s="17" t="s">
        <v>36</v>
      </c>
      <c r="F18" s="17" t="s">
        <v>26</v>
      </c>
      <c r="G18" s="19">
        <v>315000</v>
      </c>
      <c r="H18" s="19">
        <v>170570</v>
      </c>
      <c r="I18" s="20">
        <f t="shared" si="4"/>
        <v>54.149206349206345</v>
      </c>
      <c r="J18" s="19">
        <v>341143</v>
      </c>
      <c r="K18" s="19">
        <v>102584</v>
      </c>
      <c r="L18" s="68">
        <f t="shared" si="5"/>
        <v>212416</v>
      </c>
      <c r="M18" s="68">
        <v>183506</v>
      </c>
      <c r="N18" s="63">
        <f t="shared" si="6"/>
        <v>1.1575425326692315</v>
      </c>
      <c r="O18" s="21">
        <v>1183</v>
      </c>
      <c r="P18" s="22">
        <f t="shared" si="7"/>
        <v>179.55705832628911</v>
      </c>
      <c r="Q18" s="44" t="s">
        <v>628</v>
      </c>
      <c r="R18" s="17" t="s">
        <v>97</v>
      </c>
      <c r="S18" s="19">
        <v>102584</v>
      </c>
      <c r="T18" s="17" t="s">
        <v>629</v>
      </c>
      <c r="U18" s="17" t="s">
        <v>30</v>
      </c>
      <c r="V18" s="17">
        <v>50</v>
      </c>
      <c r="W18" s="23" t="s">
        <v>31</v>
      </c>
    </row>
    <row r="19" spans="1:23" x14ac:dyDescent="0.25">
      <c r="A19" s="16" t="s">
        <v>655</v>
      </c>
      <c r="B19" s="17" t="s">
        <v>656</v>
      </c>
      <c r="C19" s="18">
        <v>45142</v>
      </c>
      <c r="D19" s="19">
        <v>265000</v>
      </c>
      <c r="E19" s="17" t="s">
        <v>36</v>
      </c>
      <c r="F19" s="17" t="s">
        <v>26</v>
      </c>
      <c r="G19" s="19">
        <v>265000</v>
      </c>
      <c r="H19" s="19">
        <v>140410</v>
      </c>
      <c r="I19" s="20">
        <f t="shared" si="4"/>
        <v>52.984905660377358</v>
      </c>
      <c r="J19" s="19">
        <v>280825</v>
      </c>
      <c r="K19" s="19">
        <v>85634</v>
      </c>
      <c r="L19" s="68">
        <f t="shared" si="5"/>
        <v>179366</v>
      </c>
      <c r="M19" s="68">
        <v>150146</v>
      </c>
      <c r="N19" s="63">
        <f t="shared" si="6"/>
        <v>1.1946105790364046</v>
      </c>
      <c r="O19" s="21">
        <v>1767</v>
      </c>
      <c r="P19" s="22">
        <f t="shared" si="7"/>
        <v>101.50877192982456</v>
      </c>
      <c r="Q19" s="44" t="s">
        <v>628</v>
      </c>
      <c r="R19" s="17" t="s">
        <v>97</v>
      </c>
      <c r="S19" s="19">
        <v>85634</v>
      </c>
      <c r="T19" s="17" t="s">
        <v>629</v>
      </c>
      <c r="U19" s="17" t="s">
        <v>30</v>
      </c>
      <c r="V19" s="17">
        <v>38</v>
      </c>
      <c r="W19" s="23" t="s">
        <v>31</v>
      </c>
    </row>
    <row r="20" spans="1:23" x14ac:dyDescent="0.25">
      <c r="A20" s="16" t="s">
        <v>655</v>
      </c>
      <c r="B20" s="17" t="s">
        <v>656</v>
      </c>
      <c r="C20" s="18">
        <v>45581</v>
      </c>
      <c r="D20" s="19">
        <v>260000</v>
      </c>
      <c r="E20" s="17" t="s">
        <v>36</v>
      </c>
      <c r="F20" s="17" t="s">
        <v>26</v>
      </c>
      <c r="G20" s="19">
        <v>260000</v>
      </c>
      <c r="H20" s="19">
        <v>140410</v>
      </c>
      <c r="I20" s="20">
        <f t="shared" si="4"/>
        <v>54.003846153846155</v>
      </c>
      <c r="J20" s="19">
        <v>280825</v>
      </c>
      <c r="K20" s="19">
        <v>85634</v>
      </c>
      <c r="L20" s="68">
        <f t="shared" si="5"/>
        <v>174366</v>
      </c>
      <c r="M20" s="68">
        <v>150146</v>
      </c>
      <c r="N20" s="63">
        <f t="shared" si="6"/>
        <v>1.1613096585989637</v>
      </c>
      <c r="O20" s="21">
        <v>1767</v>
      </c>
      <c r="P20" s="22">
        <f t="shared" si="7"/>
        <v>98.679117147707984</v>
      </c>
      <c r="Q20" s="44" t="s">
        <v>628</v>
      </c>
      <c r="R20" s="17" t="s">
        <v>97</v>
      </c>
      <c r="S20" s="19">
        <v>85634</v>
      </c>
      <c r="T20" s="17" t="s">
        <v>629</v>
      </c>
      <c r="U20" s="17" t="s">
        <v>30</v>
      </c>
      <c r="V20" s="17">
        <v>38</v>
      </c>
      <c r="W20" s="23" t="s">
        <v>31</v>
      </c>
    </row>
    <row r="21" spans="1:23" x14ac:dyDescent="0.25">
      <c r="A21" s="16" t="s">
        <v>657</v>
      </c>
      <c r="B21" s="17" t="s">
        <v>658</v>
      </c>
      <c r="C21" s="18">
        <v>45562</v>
      </c>
      <c r="D21" s="19">
        <v>340000</v>
      </c>
      <c r="E21" s="17" t="s">
        <v>25</v>
      </c>
      <c r="F21" s="17" t="s">
        <v>26</v>
      </c>
      <c r="G21" s="19">
        <v>340000</v>
      </c>
      <c r="H21" s="19">
        <v>184910</v>
      </c>
      <c r="I21" s="20">
        <f t="shared" si="4"/>
        <v>54.385294117647057</v>
      </c>
      <c r="J21" s="19">
        <v>369823</v>
      </c>
      <c r="K21" s="19">
        <v>78844</v>
      </c>
      <c r="L21" s="68">
        <f t="shared" si="5"/>
        <v>261156</v>
      </c>
      <c r="M21" s="68">
        <v>223830</v>
      </c>
      <c r="N21" s="63">
        <f t="shared" si="6"/>
        <v>1.1667604878702587</v>
      </c>
      <c r="O21" s="21">
        <v>1688</v>
      </c>
      <c r="P21" s="22">
        <f t="shared" si="7"/>
        <v>154.71327014218011</v>
      </c>
      <c r="Q21" s="44" t="s">
        <v>628</v>
      </c>
      <c r="R21" s="17" t="s">
        <v>97</v>
      </c>
      <c r="S21" s="19">
        <v>78844</v>
      </c>
      <c r="T21" s="17" t="s">
        <v>629</v>
      </c>
      <c r="U21" s="17" t="s">
        <v>30</v>
      </c>
      <c r="V21" s="17">
        <v>54</v>
      </c>
      <c r="W21" s="23" t="s">
        <v>31</v>
      </c>
    </row>
    <row r="22" spans="1:23" x14ac:dyDescent="0.25">
      <c r="A22" s="16" t="s">
        <v>659</v>
      </c>
      <c r="B22" s="17" t="s">
        <v>660</v>
      </c>
      <c r="C22" s="18">
        <v>45440</v>
      </c>
      <c r="D22" s="19">
        <v>217800</v>
      </c>
      <c r="E22" s="17" t="s">
        <v>36</v>
      </c>
      <c r="F22" s="17" t="s">
        <v>26</v>
      </c>
      <c r="G22" s="19">
        <v>217800</v>
      </c>
      <c r="H22" s="19">
        <v>131580</v>
      </c>
      <c r="I22" s="20">
        <f t="shared" si="4"/>
        <v>60.413223140495866</v>
      </c>
      <c r="J22" s="19">
        <v>263166</v>
      </c>
      <c r="K22" s="19">
        <v>92674</v>
      </c>
      <c r="L22" s="68">
        <f t="shared" si="5"/>
        <v>125126</v>
      </c>
      <c r="M22" s="68">
        <v>131147</v>
      </c>
      <c r="N22" s="63">
        <f t="shared" si="6"/>
        <v>0.95408968561995322</v>
      </c>
      <c r="O22" s="21">
        <v>1020</v>
      </c>
      <c r="P22" s="22">
        <f t="shared" si="7"/>
        <v>122.67254901960784</v>
      </c>
      <c r="Q22" s="44" t="s">
        <v>628</v>
      </c>
      <c r="R22" s="17" t="s">
        <v>97</v>
      </c>
      <c r="S22" s="19">
        <v>92674</v>
      </c>
      <c r="T22" s="17" t="s">
        <v>629</v>
      </c>
      <c r="U22" s="17" t="s">
        <v>30</v>
      </c>
      <c r="V22" s="17">
        <v>45</v>
      </c>
      <c r="W22" s="23" t="s">
        <v>31</v>
      </c>
    </row>
    <row r="23" spans="1:23" ht="15.75" thickBot="1" x14ac:dyDescent="0.3">
      <c r="A23" s="24"/>
      <c r="B23" s="25"/>
      <c r="C23" s="26"/>
      <c r="D23" s="27"/>
      <c r="E23" s="25"/>
      <c r="F23" s="25"/>
      <c r="G23" s="27"/>
      <c r="H23" s="27"/>
      <c r="I23" s="28"/>
      <c r="J23" s="27"/>
      <c r="K23" s="27"/>
      <c r="L23" s="69">
        <f>SUM(L13:L22)</f>
        <v>2383718</v>
      </c>
      <c r="M23" s="69">
        <f>SUM(M13:M22)</f>
        <v>1834242</v>
      </c>
      <c r="N23" s="64">
        <f t="shared" si="6"/>
        <v>1.2995657061609101</v>
      </c>
      <c r="O23" s="29"/>
      <c r="P23" s="30"/>
      <c r="Q23" s="45"/>
      <c r="R23" s="25"/>
      <c r="S23" s="27"/>
      <c r="T23" s="25"/>
      <c r="U23" s="25"/>
      <c r="V23" s="25"/>
      <c r="W23" s="31"/>
    </row>
    <row r="24" spans="1:23" x14ac:dyDescent="0.25">
      <c r="A24" s="17"/>
      <c r="B24" s="17"/>
      <c r="C24" s="18"/>
      <c r="D24" s="19"/>
      <c r="E24" s="17"/>
      <c r="F24" s="17"/>
      <c r="G24" s="19"/>
      <c r="H24" s="19"/>
      <c r="I24" s="20"/>
      <c r="J24" s="19"/>
      <c r="K24" s="19"/>
      <c r="L24" s="68"/>
      <c r="M24" s="68"/>
      <c r="N24" s="63"/>
      <c r="O24" s="21"/>
      <c r="P24" s="22"/>
      <c r="Q24" s="44"/>
      <c r="R24" s="17"/>
      <c r="S24" s="19"/>
      <c r="T24" s="17"/>
      <c r="U24" s="17"/>
      <c r="V24" s="17"/>
      <c r="W24" s="17"/>
    </row>
    <row r="25" spans="1:23" ht="15.75" thickBot="1" x14ac:dyDescent="0.3">
      <c r="A25" s="41" t="s">
        <v>661</v>
      </c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68"/>
      <c r="M25" s="68"/>
      <c r="N25" s="63"/>
      <c r="O25" s="21"/>
      <c r="P25" s="22"/>
      <c r="Q25" s="44"/>
      <c r="R25" s="17"/>
      <c r="S25" s="19"/>
      <c r="T25" s="17"/>
      <c r="U25" s="17"/>
      <c r="V25" s="17"/>
      <c r="W25" s="17"/>
    </row>
    <row r="26" spans="1:23" x14ac:dyDescent="0.25">
      <c r="A26" s="8" t="s">
        <v>662</v>
      </c>
      <c r="B26" s="9" t="s">
        <v>663</v>
      </c>
      <c r="C26" s="10">
        <v>45602</v>
      </c>
      <c r="D26" s="11">
        <v>475000</v>
      </c>
      <c r="E26" s="9" t="s">
        <v>36</v>
      </c>
      <c r="F26" s="9" t="s">
        <v>26</v>
      </c>
      <c r="G26" s="11">
        <v>475000</v>
      </c>
      <c r="H26" s="11">
        <v>319950</v>
      </c>
      <c r="I26" s="12">
        <f>H26/G26*100</f>
        <v>67.357894736842098</v>
      </c>
      <c r="J26" s="11">
        <v>639890</v>
      </c>
      <c r="K26" s="11">
        <v>199338</v>
      </c>
      <c r="L26" s="67">
        <f>G26-K26</f>
        <v>275662</v>
      </c>
      <c r="M26" s="67">
        <v>386449</v>
      </c>
      <c r="N26" s="62">
        <f>L26/M26</f>
        <v>0.71332051577310329</v>
      </c>
      <c r="O26" s="13">
        <v>2431</v>
      </c>
      <c r="P26" s="14">
        <f>L26/O26</f>
        <v>113.3944878650761</v>
      </c>
      <c r="Q26" s="43" t="s">
        <v>664</v>
      </c>
      <c r="R26" s="9" t="s">
        <v>97</v>
      </c>
      <c r="S26" s="11">
        <v>196967</v>
      </c>
      <c r="T26" s="9" t="s">
        <v>665</v>
      </c>
      <c r="U26" s="9" t="s">
        <v>30</v>
      </c>
      <c r="V26" s="9">
        <v>55</v>
      </c>
      <c r="W26" s="15" t="s">
        <v>31</v>
      </c>
    </row>
    <row r="27" spans="1:23" ht="15.75" thickBot="1" x14ac:dyDescent="0.3">
      <c r="A27" s="24"/>
      <c r="B27" s="25"/>
      <c r="C27" s="26"/>
      <c r="D27" s="27"/>
      <c r="E27" s="25"/>
      <c r="F27" s="25"/>
      <c r="G27" s="27"/>
      <c r="H27" s="27"/>
      <c r="I27" s="28"/>
      <c r="J27" s="27"/>
      <c r="K27" s="27"/>
      <c r="L27" s="69">
        <f>SUM(L26)</f>
        <v>275662</v>
      </c>
      <c r="M27" s="69">
        <f>SUM(M26)</f>
        <v>386449</v>
      </c>
      <c r="N27" s="64">
        <f>L27/M27</f>
        <v>0.71332051577310329</v>
      </c>
      <c r="O27" s="29"/>
      <c r="P27" s="30"/>
      <c r="Q27" s="45"/>
      <c r="R27" s="25"/>
      <c r="S27" s="27"/>
      <c r="T27" s="25"/>
      <c r="U27" s="25"/>
      <c r="V27" s="25"/>
      <c r="W27" s="31"/>
    </row>
    <row r="28" spans="1:23" x14ac:dyDescent="0.25">
      <c r="A28" s="17"/>
      <c r="B28" s="17"/>
      <c r="C28" s="18"/>
      <c r="D28" s="19"/>
      <c r="E28" s="17"/>
      <c r="F28" s="17"/>
      <c r="G28" s="19"/>
      <c r="H28" s="19"/>
      <c r="I28" s="20"/>
      <c r="J28" s="19"/>
      <c r="K28" s="19"/>
      <c r="L28" s="68"/>
      <c r="M28" s="68"/>
      <c r="N28" s="63"/>
      <c r="O28" s="21"/>
      <c r="P28" s="22"/>
      <c r="Q28" s="44"/>
      <c r="R28" s="17"/>
      <c r="S28" s="19"/>
      <c r="T28" s="17"/>
      <c r="U28" s="17"/>
      <c r="V28" s="17"/>
      <c r="W28" s="17"/>
    </row>
    <row r="29" spans="1:23" ht="15.75" thickBot="1" x14ac:dyDescent="0.3">
      <c r="A29" s="41" t="s">
        <v>666</v>
      </c>
      <c r="B29" s="17"/>
      <c r="C29" s="18"/>
      <c r="D29" s="19"/>
      <c r="E29" s="17"/>
      <c r="F29" s="17"/>
      <c r="G29" s="19"/>
      <c r="H29" s="19"/>
      <c r="I29" s="20"/>
      <c r="J29" s="19"/>
      <c r="K29" s="19"/>
      <c r="L29" s="68"/>
      <c r="M29" s="68"/>
      <c r="N29" s="63"/>
      <c r="O29" s="21"/>
      <c r="P29" s="22"/>
      <c r="Q29" s="44"/>
      <c r="R29" s="17"/>
      <c r="S29" s="19"/>
      <c r="T29" s="17"/>
      <c r="U29" s="17"/>
      <c r="V29" s="17"/>
      <c r="W29" s="17"/>
    </row>
    <row r="30" spans="1:23" x14ac:dyDescent="0.25">
      <c r="A30" s="8" t="s">
        <v>667</v>
      </c>
      <c r="B30" s="9" t="s">
        <v>668</v>
      </c>
      <c r="C30" s="10">
        <v>45468</v>
      </c>
      <c r="D30" s="11">
        <v>342500</v>
      </c>
      <c r="E30" s="9" t="s">
        <v>36</v>
      </c>
      <c r="F30" s="9" t="s">
        <v>26</v>
      </c>
      <c r="G30" s="11">
        <v>342500</v>
      </c>
      <c r="H30" s="11">
        <v>140550</v>
      </c>
      <c r="I30" s="12">
        <f>H30/G30*100</f>
        <v>41.036496350364963</v>
      </c>
      <c r="J30" s="11">
        <v>281091</v>
      </c>
      <c r="K30" s="11">
        <v>65665</v>
      </c>
      <c r="L30" s="67">
        <f>G30-K30</f>
        <v>276835</v>
      </c>
      <c r="M30" s="67">
        <v>135488</v>
      </c>
      <c r="N30" s="62">
        <f>L30/M30</f>
        <v>2.0432436820973074</v>
      </c>
      <c r="O30" s="13">
        <v>1749</v>
      </c>
      <c r="P30" s="14">
        <f>L30/O30</f>
        <v>158.28187535734705</v>
      </c>
      <c r="Q30" s="43" t="s">
        <v>669</v>
      </c>
      <c r="R30" s="9" t="s">
        <v>97</v>
      </c>
      <c r="S30" s="11">
        <v>64970</v>
      </c>
      <c r="T30" s="9" t="s">
        <v>670</v>
      </c>
      <c r="U30" s="9" t="s">
        <v>30</v>
      </c>
      <c r="V30" s="9">
        <v>42</v>
      </c>
      <c r="W30" s="15" t="s">
        <v>31</v>
      </c>
    </row>
    <row r="31" spans="1:23" ht="15.75" thickBot="1" x14ac:dyDescent="0.3">
      <c r="A31" s="24"/>
      <c r="B31" s="25"/>
      <c r="C31" s="26"/>
      <c r="D31" s="27"/>
      <c r="E31" s="25"/>
      <c r="F31" s="25"/>
      <c r="G31" s="27"/>
      <c r="H31" s="27"/>
      <c r="I31" s="28"/>
      <c r="J31" s="27"/>
      <c r="K31" s="27"/>
      <c r="L31" s="69">
        <f>SUM(L30)</f>
        <v>276835</v>
      </c>
      <c r="M31" s="69">
        <f>SUM(M30)</f>
        <v>135488</v>
      </c>
      <c r="N31" s="64">
        <f>L31/M31</f>
        <v>2.0432436820973074</v>
      </c>
      <c r="O31" s="29"/>
      <c r="P31" s="30"/>
      <c r="Q31" s="45"/>
      <c r="R31" s="25"/>
      <c r="S31" s="27"/>
      <c r="T31" s="25"/>
      <c r="U31" s="25"/>
      <c r="V31" s="25"/>
      <c r="W31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BB11-9258-4901-A51D-75136CB09041}">
  <dimension ref="A1:W10"/>
  <sheetViews>
    <sheetView workbookViewId="0">
      <selection activeCell="V1" sqref="A1:XFD1"/>
    </sheetView>
  </sheetViews>
  <sheetFormatPr defaultRowHeight="15" x14ac:dyDescent="0.25"/>
  <cols>
    <col min="1" max="1" width="20.7109375" bestFit="1" customWidth="1"/>
    <col min="2" max="2" width="17.2851562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6" max="16" width="7.140625" bestFit="1" customWidth="1"/>
    <col min="17" max="17" width="8" bestFit="1" customWidth="1"/>
    <col min="18" max="18" width="11.5703125" bestFit="1" customWidth="1"/>
    <col min="19" max="19" width="9.7109375" bestFit="1" customWidth="1"/>
    <col min="20" max="20" width="9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671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672</v>
      </c>
      <c r="B3" s="9" t="s">
        <v>673</v>
      </c>
      <c r="C3" s="10">
        <v>45596</v>
      </c>
      <c r="D3" s="11">
        <v>1175000</v>
      </c>
      <c r="E3" s="9" t="s">
        <v>36</v>
      </c>
      <c r="F3" s="9" t="s">
        <v>26</v>
      </c>
      <c r="G3" s="11">
        <v>1175000</v>
      </c>
      <c r="H3" s="11">
        <v>660190</v>
      </c>
      <c r="I3" s="12">
        <f>H3/G3*100</f>
        <v>56.186382978723401</v>
      </c>
      <c r="J3" s="11">
        <v>1320389</v>
      </c>
      <c r="K3" s="11">
        <v>353341</v>
      </c>
      <c r="L3" s="67">
        <f>G3-K3</f>
        <v>821659</v>
      </c>
      <c r="M3" s="67">
        <v>1272431</v>
      </c>
      <c r="N3" s="62">
        <f>L3/M3</f>
        <v>0.64573953322419841</v>
      </c>
      <c r="O3" s="13">
        <v>4359</v>
      </c>
      <c r="P3" s="14">
        <f>L3/O3</f>
        <v>188.49713236980958</v>
      </c>
      <c r="Q3" s="43" t="s">
        <v>674</v>
      </c>
      <c r="R3" s="9" t="s">
        <v>28</v>
      </c>
      <c r="S3" s="11">
        <v>348654</v>
      </c>
      <c r="T3" s="9" t="s">
        <v>675</v>
      </c>
      <c r="U3" s="9" t="s">
        <v>30</v>
      </c>
      <c r="V3" s="9">
        <v>72</v>
      </c>
      <c r="W3" s="15" t="s">
        <v>31</v>
      </c>
    </row>
    <row r="4" spans="1:23" x14ac:dyDescent="0.25">
      <c r="A4" s="16" t="s">
        <v>676</v>
      </c>
      <c r="B4" s="17" t="s">
        <v>677</v>
      </c>
      <c r="C4" s="18">
        <v>45485</v>
      </c>
      <c r="D4" s="19">
        <v>1250000</v>
      </c>
      <c r="E4" s="17" t="s">
        <v>36</v>
      </c>
      <c r="F4" s="17" t="s">
        <v>26</v>
      </c>
      <c r="G4" s="19">
        <v>1250000</v>
      </c>
      <c r="H4" s="19">
        <v>672720</v>
      </c>
      <c r="I4" s="20">
        <f>H4/G4*100</f>
        <v>53.817599999999999</v>
      </c>
      <c r="J4" s="19">
        <v>1345430</v>
      </c>
      <c r="K4" s="19">
        <v>379930</v>
      </c>
      <c r="L4" s="68">
        <f>G4-K4</f>
        <v>870070</v>
      </c>
      <c r="M4" s="68">
        <v>1270394</v>
      </c>
      <c r="N4" s="63">
        <f>L4/M4</f>
        <v>0.68488201298179929</v>
      </c>
      <c r="O4" s="21">
        <v>4959</v>
      </c>
      <c r="P4" s="22">
        <f>L4/O4</f>
        <v>175.45271224037106</v>
      </c>
      <c r="Q4" s="44" t="s">
        <v>674</v>
      </c>
      <c r="R4" s="17" t="s">
        <v>28</v>
      </c>
      <c r="S4" s="19">
        <v>379930</v>
      </c>
      <c r="T4" s="17" t="s">
        <v>675</v>
      </c>
      <c r="U4" s="17" t="s">
        <v>30</v>
      </c>
      <c r="V4" s="17">
        <v>72</v>
      </c>
      <c r="W4" s="23" t="s">
        <v>31</v>
      </c>
    </row>
    <row r="5" spans="1:23" x14ac:dyDescent="0.25">
      <c r="A5" s="16" t="s">
        <v>678</v>
      </c>
      <c r="B5" s="17" t="s">
        <v>679</v>
      </c>
      <c r="C5" s="18">
        <v>45457</v>
      </c>
      <c r="D5" s="19">
        <v>1456000</v>
      </c>
      <c r="E5" s="17" t="s">
        <v>25</v>
      </c>
      <c r="F5" s="17" t="s">
        <v>26</v>
      </c>
      <c r="G5" s="19">
        <v>1456000</v>
      </c>
      <c r="H5" s="19">
        <v>571710</v>
      </c>
      <c r="I5" s="20">
        <f>H5/G5*100</f>
        <v>39.265796703296701</v>
      </c>
      <c r="J5" s="19">
        <v>1143410</v>
      </c>
      <c r="K5" s="19">
        <v>370635</v>
      </c>
      <c r="L5" s="68">
        <f>G5-K5</f>
        <v>1085365</v>
      </c>
      <c r="M5" s="68">
        <v>1016809</v>
      </c>
      <c r="N5" s="63">
        <f>L5/M5</f>
        <v>1.0674226919706651</v>
      </c>
      <c r="O5" s="21">
        <v>4250</v>
      </c>
      <c r="P5" s="22">
        <f>L5/O5</f>
        <v>255.38</v>
      </c>
      <c r="Q5" s="44" t="s">
        <v>674</v>
      </c>
      <c r="R5" s="17" t="s">
        <v>28</v>
      </c>
      <c r="S5" s="19">
        <v>370635</v>
      </c>
      <c r="T5" s="17" t="s">
        <v>675</v>
      </c>
      <c r="U5" s="17" t="s">
        <v>30</v>
      </c>
      <c r="V5" s="17">
        <v>71</v>
      </c>
      <c r="W5" s="23" t="s">
        <v>31</v>
      </c>
    </row>
    <row r="6" spans="1:23" ht="15.75" thickBot="1" x14ac:dyDescent="0.3">
      <c r="A6" s="24"/>
      <c r="B6" s="25"/>
      <c r="C6" s="26"/>
      <c r="D6" s="27"/>
      <c r="E6" s="25"/>
      <c r="F6" s="25"/>
      <c r="G6" s="27"/>
      <c r="H6" s="27"/>
      <c r="I6" s="28"/>
      <c r="J6" s="27"/>
      <c r="K6" s="27"/>
      <c r="L6" s="69">
        <f>SUM(L3:L5)</f>
        <v>2777094</v>
      </c>
      <c r="M6" s="69">
        <f>SUM(M3:M5)</f>
        <v>3559634</v>
      </c>
      <c r="N6" s="64">
        <f>L6/M6</f>
        <v>0.78016279201738159</v>
      </c>
      <c r="O6" s="29"/>
      <c r="P6" s="30"/>
      <c r="Q6" s="45"/>
      <c r="R6" s="25"/>
      <c r="S6" s="27"/>
      <c r="T6" s="25"/>
      <c r="U6" s="25"/>
      <c r="V6" s="25"/>
      <c r="W6" s="31"/>
    </row>
    <row r="7" spans="1:23" ht="15.75" thickBot="1" x14ac:dyDescent="0.3">
      <c r="A7" s="17"/>
      <c r="B7" s="17"/>
      <c r="C7" s="18"/>
      <c r="D7" s="19"/>
      <c r="E7" s="17"/>
      <c r="F7" s="17"/>
      <c r="G7" s="19"/>
      <c r="H7" s="19"/>
      <c r="I7" s="20"/>
      <c r="J7" s="19"/>
      <c r="K7" s="19"/>
      <c r="L7" s="68"/>
      <c r="M7" s="68"/>
      <c r="N7" s="63"/>
      <c r="O7" s="21"/>
      <c r="P7" s="22"/>
      <c r="Q7" s="44"/>
      <c r="R7" s="17"/>
      <c r="S7" s="19"/>
      <c r="T7" s="17"/>
      <c r="U7" s="17"/>
      <c r="V7" s="17"/>
      <c r="W7" s="17"/>
    </row>
    <row r="8" spans="1:23" x14ac:dyDescent="0.25">
      <c r="A8" s="8" t="s">
        <v>680</v>
      </c>
      <c r="B8" s="9" t="s">
        <v>681</v>
      </c>
      <c r="C8" s="10"/>
      <c r="D8" s="11"/>
      <c r="E8" s="9"/>
      <c r="F8" s="9"/>
      <c r="G8" s="11"/>
      <c r="H8" s="11"/>
      <c r="I8" s="12"/>
      <c r="J8" s="11"/>
      <c r="K8" s="11"/>
      <c r="L8" s="67"/>
      <c r="M8" s="67"/>
      <c r="N8" s="62"/>
      <c r="O8" s="13"/>
      <c r="P8" s="14"/>
      <c r="Q8" s="43"/>
      <c r="R8" s="9"/>
      <c r="S8" s="11"/>
      <c r="T8" s="9"/>
      <c r="U8" s="9"/>
      <c r="V8" s="9"/>
      <c r="W8" s="15"/>
    </row>
    <row r="9" spans="1:23" x14ac:dyDescent="0.25">
      <c r="A9" s="16"/>
      <c r="B9" s="17" t="s">
        <v>682</v>
      </c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23"/>
    </row>
    <row r="10" spans="1:23" ht="15.75" thickBot="1" x14ac:dyDescent="0.3">
      <c r="A10" s="87" t="s">
        <v>683</v>
      </c>
      <c r="B10" s="48"/>
      <c r="C10" s="49"/>
      <c r="D10" s="50"/>
      <c r="E10" s="48"/>
      <c r="F10" s="48"/>
      <c r="G10" s="50"/>
      <c r="H10" s="50"/>
      <c r="I10" s="51"/>
      <c r="J10" s="50"/>
      <c r="K10" s="50"/>
      <c r="L10" s="71"/>
      <c r="M10" s="71"/>
      <c r="N10" s="66"/>
      <c r="O10" s="52"/>
      <c r="P10" s="53"/>
      <c r="Q10" s="54"/>
      <c r="R10" s="48"/>
      <c r="S10" s="50"/>
      <c r="T10" s="48"/>
      <c r="U10" s="48"/>
      <c r="V10" s="48"/>
      <c r="W10" s="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D07C-624E-45B7-B428-0320F0541015}">
  <dimension ref="A1:W94"/>
  <sheetViews>
    <sheetView topLeftCell="A10" workbookViewId="0">
      <selection sqref="A1:XFD1"/>
    </sheetView>
  </sheetViews>
  <sheetFormatPr defaultRowHeight="15" x14ac:dyDescent="0.25"/>
  <cols>
    <col min="1" max="1" width="26" bestFit="1" customWidth="1"/>
    <col min="2" max="2" width="25.710937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8" max="18" width="11.85546875" bestFit="1" customWidth="1"/>
    <col min="19" max="19" width="9.7109375" bestFit="1" customWidth="1"/>
    <col min="20" max="20" width="14.42578125" bestFit="1" customWidth="1"/>
    <col min="21" max="21" width="7.8554687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17" t="s">
        <v>684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685</v>
      </c>
      <c r="B3" s="9" t="s">
        <v>686</v>
      </c>
      <c r="C3" s="10">
        <v>45604</v>
      </c>
      <c r="D3" s="11">
        <v>205000</v>
      </c>
      <c r="E3" s="9" t="s">
        <v>36</v>
      </c>
      <c r="F3" s="9" t="s">
        <v>26</v>
      </c>
      <c r="G3" s="11">
        <v>205000</v>
      </c>
      <c r="H3" s="11">
        <v>88740</v>
      </c>
      <c r="I3" s="12">
        <f>H3/G3*100</f>
        <v>43.287804878048782</v>
      </c>
      <c r="J3" s="11">
        <v>177472</v>
      </c>
      <c r="K3" s="11">
        <v>79671</v>
      </c>
      <c r="L3" s="67">
        <f>G3-K3</f>
        <v>125329</v>
      </c>
      <c r="M3" s="67">
        <v>85044</v>
      </c>
      <c r="N3" s="62">
        <f>L3/M3</f>
        <v>1.4736959691453835</v>
      </c>
      <c r="O3" s="13">
        <v>1116</v>
      </c>
      <c r="P3" s="14">
        <f>L3/O3</f>
        <v>112.30197132616487</v>
      </c>
      <c r="Q3" s="43" t="s">
        <v>687</v>
      </c>
      <c r="R3" s="9" t="s">
        <v>28</v>
      </c>
      <c r="S3" s="11">
        <v>79671</v>
      </c>
      <c r="T3" s="9" t="s">
        <v>688</v>
      </c>
      <c r="U3" s="9" t="s">
        <v>30</v>
      </c>
      <c r="V3" s="9">
        <v>45</v>
      </c>
      <c r="W3" s="15" t="s">
        <v>31</v>
      </c>
    </row>
    <row r="4" spans="1:23" x14ac:dyDescent="0.25">
      <c r="A4" s="16" t="s">
        <v>689</v>
      </c>
      <c r="B4" s="17" t="s">
        <v>690</v>
      </c>
      <c r="C4" s="18">
        <v>45028</v>
      </c>
      <c r="D4" s="19">
        <v>230000</v>
      </c>
      <c r="E4" s="17" t="s">
        <v>552</v>
      </c>
      <c r="F4" s="17" t="s">
        <v>26</v>
      </c>
      <c r="G4" s="19">
        <v>230000</v>
      </c>
      <c r="H4" s="19">
        <v>126760</v>
      </c>
      <c r="I4" s="20">
        <f>H4/G4*100</f>
        <v>55.11304347826087</v>
      </c>
      <c r="J4" s="19">
        <v>253521</v>
      </c>
      <c r="K4" s="19">
        <v>73571</v>
      </c>
      <c r="L4" s="68">
        <f>G4-K4</f>
        <v>156429</v>
      </c>
      <c r="M4" s="68">
        <v>156478</v>
      </c>
      <c r="N4" s="63">
        <f>L4/M4</f>
        <v>0.99968685693835557</v>
      </c>
      <c r="O4" s="21">
        <v>2094</v>
      </c>
      <c r="P4" s="22">
        <f>L4/O4</f>
        <v>74.703438395415475</v>
      </c>
      <c r="Q4" s="44" t="s">
        <v>687</v>
      </c>
      <c r="R4" s="17" t="s">
        <v>28</v>
      </c>
      <c r="S4" s="19">
        <v>73571</v>
      </c>
      <c r="T4" s="17" t="s">
        <v>688</v>
      </c>
      <c r="U4" s="17" t="s">
        <v>30</v>
      </c>
      <c r="V4" s="17">
        <v>45</v>
      </c>
      <c r="W4" s="23" t="s">
        <v>31</v>
      </c>
    </row>
    <row r="5" spans="1:23" ht="15.75" thickBot="1" x14ac:dyDescent="0.3">
      <c r="A5" s="38"/>
      <c r="B5" s="32"/>
      <c r="C5" s="33"/>
      <c r="D5" s="34"/>
      <c r="E5" s="32"/>
      <c r="F5" s="32"/>
      <c r="G5" s="34"/>
      <c r="H5" s="34"/>
      <c r="I5" s="35"/>
      <c r="J5" s="34"/>
      <c r="K5" s="34"/>
      <c r="L5" s="70">
        <f>SUM(L3:L4)</f>
        <v>281758</v>
      </c>
      <c r="M5" s="70">
        <f>SUM(M3:M4)</f>
        <v>241522</v>
      </c>
      <c r="N5" s="65">
        <f>L5/M5</f>
        <v>1.166593519430942</v>
      </c>
      <c r="O5" s="36"/>
      <c r="P5" s="37"/>
      <c r="Q5" s="46"/>
      <c r="R5" s="32"/>
      <c r="S5" s="34"/>
      <c r="T5" s="32"/>
      <c r="U5" s="32"/>
      <c r="V5" s="32"/>
      <c r="W5" s="39"/>
    </row>
    <row r="6" spans="1:23" ht="16.5" thickTop="1" thickBot="1" x14ac:dyDescent="0.3">
      <c r="A6" s="16"/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88" t="s">
        <v>691</v>
      </c>
      <c r="B7" s="9"/>
      <c r="C7" s="10"/>
      <c r="D7" s="11"/>
      <c r="E7" s="9"/>
      <c r="F7" s="9"/>
      <c r="G7" s="11"/>
      <c r="H7" s="11"/>
      <c r="I7" s="12"/>
      <c r="J7" s="11"/>
      <c r="K7" s="11"/>
      <c r="L7" s="67"/>
      <c r="M7" s="67"/>
      <c r="N7" s="62"/>
      <c r="O7" s="13"/>
      <c r="P7" s="14"/>
      <c r="Q7" s="43"/>
      <c r="R7" s="9"/>
      <c r="S7" s="11"/>
      <c r="T7" s="9"/>
      <c r="U7" s="9"/>
      <c r="V7" s="9"/>
      <c r="W7" s="15"/>
    </row>
    <row r="8" spans="1:23" x14ac:dyDescent="0.25">
      <c r="A8" s="40" t="s">
        <v>692</v>
      </c>
      <c r="B8" s="17" t="s">
        <v>693</v>
      </c>
      <c r="C8" s="18"/>
      <c r="D8" s="19"/>
      <c r="E8" s="17"/>
      <c r="F8" s="17"/>
      <c r="G8" s="19"/>
      <c r="H8" s="19"/>
      <c r="I8" s="20"/>
      <c r="J8" s="19"/>
      <c r="K8" s="19"/>
      <c r="L8" s="68"/>
      <c r="M8" s="68"/>
      <c r="N8" s="63"/>
      <c r="O8" s="21"/>
      <c r="P8" s="22"/>
      <c r="Q8" s="44"/>
      <c r="R8" s="17"/>
      <c r="S8" s="19"/>
      <c r="T8" s="17"/>
      <c r="U8" s="17"/>
      <c r="V8" s="17"/>
      <c r="W8" s="23"/>
    </row>
    <row r="9" spans="1:23" x14ac:dyDescent="0.25">
      <c r="A9" s="16" t="s">
        <v>694</v>
      </c>
      <c r="B9" s="17" t="s">
        <v>693</v>
      </c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23"/>
    </row>
    <row r="10" spans="1:23" ht="15.75" thickBot="1" x14ac:dyDescent="0.3">
      <c r="A10" s="47"/>
      <c r="B10" s="48"/>
      <c r="C10" s="49"/>
      <c r="D10" s="50"/>
      <c r="E10" s="48"/>
      <c r="F10" s="48"/>
      <c r="G10" s="50"/>
      <c r="H10" s="50"/>
      <c r="I10" s="51"/>
      <c r="J10" s="50"/>
      <c r="K10" s="50"/>
      <c r="L10" s="71"/>
      <c r="M10" s="71"/>
      <c r="N10" s="66"/>
      <c r="O10" s="52"/>
      <c r="P10" s="53"/>
      <c r="Q10" s="54"/>
      <c r="R10" s="48"/>
      <c r="S10" s="50"/>
      <c r="T10" s="48"/>
      <c r="U10" s="48"/>
      <c r="V10" s="48"/>
      <c r="W10" s="55"/>
    </row>
    <row r="11" spans="1:23" ht="15.75" thickBot="1" x14ac:dyDescent="0.3">
      <c r="A11" s="41" t="s">
        <v>695</v>
      </c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17"/>
    </row>
    <row r="12" spans="1:23" x14ac:dyDescent="0.25">
      <c r="A12" s="8" t="s">
        <v>696</v>
      </c>
      <c r="B12" s="9" t="s">
        <v>697</v>
      </c>
      <c r="C12" s="10">
        <v>45483</v>
      </c>
      <c r="D12" s="11">
        <v>561000</v>
      </c>
      <c r="E12" s="9" t="s">
        <v>36</v>
      </c>
      <c r="F12" s="9" t="s">
        <v>26</v>
      </c>
      <c r="G12" s="11">
        <v>561000</v>
      </c>
      <c r="H12" s="11">
        <v>205570</v>
      </c>
      <c r="I12" s="12">
        <f>H12/G12*100</f>
        <v>36.643493761140824</v>
      </c>
      <c r="J12" s="11">
        <v>411131</v>
      </c>
      <c r="K12" s="11">
        <v>163372</v>
      </c>
      <c r="L12" s="67">
        <f>G12-K12</f>
        <v>397628</v>
      </c>
      <c r="M12" s="67">
        <v>305875</v>
      </c>
      <c r="N12" s="62">
        <f>L12/M12</f>
        <v>1.2999689415610953</v>
      </c>
      <c r="O12" s="13">
        <v>2509</v>
      </c>
      <c r="P12" s="14">
        <f>L12/O12</f>
        <v>158.48066958947788</v>
      </c>
      <c r="Q12" s="43" t="s">
        <v>698</v>
      </c>
      <c r="R12" s="9" t="s">
        <v>28</v>
      </c>
      <c r="S12" s="11">
        <v>163372</v>
      </c>
      <c r="T12" s="9" t="s">
        <v>699</v>
      </c>
      <c r="U12" s="9" t="s">
        <v>30</v>
      </c>
      <c r="V12" s="9">
        <v>48</v>
      </c>
      <c r="W12" s="15" t="s">
        <v>31</v>
      </c>
    </row>
    <row r="13" spans="1:23" ht="15.75" thickBot="1" x14ac:dyDescent="0.3">
      <c r="A13" s="38"/>
      <c r="B13" s="32"/>
      <c r="C13" s="33"/>
      <c r="D13" s="34"/>
      <c r="E13" s="32"/>
      <c r="F13" s="32"/>
      <c r="G13" s="34"/>
      <c r="H13" s="34"/>
      <c r="I13" s="35"/>
      <c r="J13" s="34"/>
      <c r="K13" s="34"/>
      <c r="L13" s="70">
        <f>SUM(L12)</f>
        <v>397628</v>
      </c>
      <c r="M13" s="70">
        <f>SUM(M12)</f>
        <v>305875</v>
      </c>
      <c r="N13" s="65">
        <f>L13/M13</f>
        <v>1.2999689415610953</v>
      </c>
      <c r="O13" s="36"/>
      <c r="P13" s="37"/>
      <c r="Q13" s="46"/>
      <c r="R13" s="32"/>
      <c r="S13" s="34"/>
      <c r="T13" s="32"/>
      <c r="U13" s="32"/>
      <c r="V13" s="32"/>
      <c r="W13" s="39"/>
    </row>
    <row r="14" spans="1:23" ht="15.75" thickTop="1" x14ac:dyDescent="0.25">
      <c r="A14" s="16"/>
      <c r="B14" s="17"/>
      <c r="C14" s="18"/>
      <c r="D14" s="19"/>
      <c r="E14" s="17"/>
      <c r="F14" s="17"/>
      <c r="G14" s="19"/>
      <c r="H14" s="19"/>
      <c r="I14" s="20"/>
      <c r="J14" s="19"/>
      <c r="K14" s="19"/>
      <c r="L14" s="68"/>
      <c r="M14" s="68"/>
      <c r="N14" s="63"/>
      <c r="O14" s="21"/>
      <c r="P14" s="22"/>
      <c r="Q14" s="44"/>
      <c r="R14" s="17"/>
      <c r="S14" s="19"/>
      <c r="T14" s="17"/>
      <c r="U14" s="17"/>
      <c r="V14" s="17"/>
      <c r="W14" s="23"/>
    </row>
    <row r="15" spans="1:23" x14ac:dyDescent="0.25">
      <c r="A15" s="40" t="s">
        <v>700</v>
      </c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23"/>
    </row>
    <row r="16" spans="1:23" x14ac:dyDescent="0.25">
      <c r="A16" s="16" t="s">
        <v>701</v>
      </c>
      <c r="B16" s="17" t="s">
        <v>702</v>
      </c>
      <c r="C16" s="18">
        <v>45531</v>
      </c>
      <c r="D16" s="19">
        <v>450000</v>
      </c>
      <c r="E16" s="17" t="s">
        <v>25</v>
      </c>
      <c r="F16" s="17" t="s">
        <v>26</v>
      </c>
      <c r="G16" s="19">
        <v>450000</v>
      </c>
      <c r="H16" s="19">
        <v>194270</v>
      </c>
      <c r="I16" s="20">
        <f>H16/G16*100</f>
        <v>43.171111111111109</v>
      </c>
      <c r="J16" s="19">
        <v>388530</v>
      </c>
      <c r="K16" s="19">
        <v>112123</v>
      </c>
      <c r="L16" s="68">
        <f>G16-K16</f>
        <v>337877</v>
      </c>
      <c r="M16" s="68">
        <v>294050</v>
      </c>
      <c r="N16" s="63">
        <f>L16/M16</f>
        <v>1.1490460805985376</v>
      </c>
      <c r="O16" s="21">
        <v>2032</v>
      </c>
      <c r="P16" s="22">
        <f>L16/O16</f>
        <v>166.27805118110237</v>
      </c>
      <c r="Q16" s="44" t="s">
        <v>698</v>
      </c>
      <c r="R16" s="17" t="s">
        <v>97</v>
      </c>
      <c r="S16" s="19">
        <v>112123</v>
      </c>
      <c r="T16" s="17" t="s">
        <v>699</v>
      </c>
      <c r="U16" s="17" t="s">
        <v>30</v>
      </c>
      <c r="V16" s="17">
        <v>53</v>
      </c>
      <c r="W16" s="23" t="s">
        <v>31</v>
      </c>
    </row>
    <row r="17" spans="1:23" x14ac:dyDescent="0.25">
      <c r="A17" s="16" t="s">
        <v>703</v>
      </c>
      <c r="B17" s="17" t="s">
        <v>704</v>
      </c>
      <c r="C17" s="18">
        <v>45562</v>
      </c>
      <c r="D17" s="19">
        <v>324000</v>
      </c>
      <c r="E17" s="17" t="s">
        <v>36</v>
      </c>
      <c r="F17" s="17" t="s">
        <v>26</v>
      </c>
      <c r="G17" s="19">
        <v>324000</v>
      </c>
      <c r="H17" s="19">
        <v>192980</v>
      </c>
      <c r="I17" s="20">
        <f>H17/G17*100</f>
        <v>59.561728395061728</v>
      </c>
      <c r="J17" s="19">
        <v>385967</v>
      </c>
      <c r="K17" s="19">
        <v>134688</v>
      </c>
      <c r="L17" s="68">
        <f>G17-K17</f>
        <v>189312</v>
      </c>
      <c r="M17" s="68">
        <v>267318</v>
      </c>
      <c r="N17" s="63">
        <f>L17/M17</f>
        <v>0.70819024532579178</v>
      </c>
      <c r="O17" s="21">
        <v>1653</v>
      </c>
      <c r="P17" s="22">
        <f>L17/O17</f>
        <v>114.52631578947368</v>
      </c>
      <c r="Q17" s="44" t="s">
        <v>698</v>
      </c>
      <c r="R17" s="17" t="s">
        <v>97</v>
      </c>
      <c r="S17" s="19">
        <v>134688</v>
      </c>
      <c r="T17" s="17" t="s">
        <v>699</v>
      </c>
      <c r="U17" s="17" t="s">
        <v>30</v>
      </c>
      <c r="V17" s="17">
        <v>55</v>
      </c>
      <c r="W17" s="23" t="s">
        <v>31</v>
      </c>
    </row>
    <row r="18" spans="1:23" x14ac:dyDescent="0.25">
      <c r="A18" s="16" t="s">
        <v>705</v>
      </c>
      <c r="B18" s="17" t="s">
        <v>706</v>
      </c>
      <c r="C18" s="18">
        <v>45575</v>
      </c>
      <c r="D18" s="19">
        <v>315000</v>
      </c>
      <c r="E18" s="17" t="s">
        <v>36</v>
      </c>
      <c r="F18" s="17" t="s">
        <v>26</v>
      </c>
      <c r="G18" s="19">
        <v>315000</v>
      </c>
      <c r="H18" s="19">
        <v>157350</v>
      </c>
      <c r="I18" s="20">
        <f>H18/G18*100</f>
        <v>49.952380952380956</v>
      </c>
      <c r="J18" s="19">
        <v>314697</v>
      </c>
      <c r="K18" s="19">
        <v>131813</v>
      </c>
      <c r="L18" s="68">
        <f>G18-K18</f>
        <v>183187</v>
      </c>
      <c r="M18" s="68">
        <v>194557</v>
      </c>
      <c r="N18" s="63">
        <f>L18/M18</f>
        <v>0.94155954296170274</v>
      </c>
      <c r="O18" s="21">
        <v>1659</v>
      </c>
      <c r="P18" s="22">
        <f>L18/O18</f>
        <v>110.42013261000602</v>
      </c>
      <c r="Q18" s="44" t="s">
        <v>698</v>
      </c>
      <c r="R18" s="17" t="s">
        <v>97</v>
      </c>
      <c r="S18" s="19">
        <v>131813</v>
      </c>
      <c r="T18" s="17" t="s">
        <v>699</v>
      </c>
      <c r="U18" s="17" t="s">
        <v>30</v>
      </c>
      <c r="V18" s="17">
        <v>42</v>
      </c>
      <c r="W18" s="23" t="s">
        <v>31</v>
      </c>
    </row>
    <row r="19" spans="1:23" ht="15.75" thickBot="1" x14ac:dyDescent="0.3">
      <c r="A19" s="38"/>
      <c r="B19" s="32"/>
      <c r="C19" s="33"/>
      <c r="D19" s="34"/>
      <c r="E19" s="32"/>
      <c r="F19" s="32"/>
      <c r="G19" s="34"/>
      <c r="H19" s="34"/>
      <c r="I19" s="35"/>
      <c r="J19" s="34"/>
      <c r="K19" s="34"/>
      <c r="L19" s="70">
        <f>SUM(L16:L18)</f>
        <v>710376</v>
      </c>
      <c r="M19" s="70">
        <f>SUM(M16:M18)</f>
        <v>755925</v>
      </c>
      <c r="N19" s="65">
        <f>L19/M19</f>
        <v>0.93974402222442699</v>
      </c>
      <c r="O19" s="36"/>
      <c r="P19" s="37"/>
      <c r="Q19" s="46"/>
      <c r="R19" s="32"/>
      <c r="S19" s="34"/>
      <c r="T19" s="32"/>
      <c r="U19" s="32"/>
      <c r="V19" s="32"/>
      <c r="W19" s="39"/>
    </row>
    <row r="20" spans="1:23" ht="15.75" thickTop="1" x14ac:dyDescent="0.25">
      <c r="A20" s="16"/>
      <c r="B20" s="17"/>
      <c r="C20" s="18"/>
      <c r="D20" s="19"/>
      <c r="E20" s="17"/>
      <c r="F20" s="17"/>
      <c r="G20" s="19"/>
      <c r="H20" s="19"/>
      <c r="I20" s="20"/>
      <c r="J20" s="19"/>
      <c r="K20" s="19"/>
      <c r="L20" s="68"/>
      <c r="M20" s="68"/>
      <c r="N20" s="63"/>
      <c r="O20" s="21"/>
      <c r="P20" s="22"/>
      <c r="Q20" s="44"/>
      <c r="R20" s="17"/>
      <c r="S20" s="19"/>
      <c r="T20" s="17"/>
      <c r="U20" s="17"/>
      <c r="V20" s="17"/>
      <c r="W20" s="23"/>
    </row>
    <row r="21" spans="1:23" x14ac:dyDescent="0.25">
      <c r="A21" s="40" t="s">
        <v>707</v>
      </c>
      <c r="B21" s="17"/>
      <c r="C21" s="18"/>
      <c r="D21" s="19"/>
      <c r="E21" s="17"/>
      <c r="F21" s="17"/>
      <c r="G21" s="19"/>
      <c r="H21" s="19"/>
      <c r="I21" s="20"/>
      <c r="J21" s="19"/>
      <c r="K21" s="19"/>
      <c r="L21" s="68"/>
      <c r="M21" s="68"/>
      <c r="N21" s="63"/>
      <c r="O21" s="21"/>
      <c r="P21" s="22"/>
      <c r="Q21" s="44"/>
      <c r="R21" s="17"/>
      <c r="S21" s="19"/>
      <c r="T21" s="17"/>
      <c r="U21" s="17"/>
      <c r="V21" s="17"/>
      <c r="W21" s="23"/>
    </row>
    <row r="22" spans="1:23" x14ac:dyDescent="0.25">
      <c r="A22" s="16" t="s">
        <v>708</v>
      </c>
      <c r="B22" s="17" t="s">
        <v>709</v>
      </c>
      <c r="C22" s="18">
        <v>45455</v>
      </c>
      <c r="D22" s="19">
        <v>410000</v>
      </c>
      <c r="E22" s="17" t="s">
        <v>36</v>
      </c>
      <c r="F22" s="17" t="s">
        <v>26</v>
      </c>
      <c r="G22" s="19">
        <v>410000</v>
      </c>
      <c r="H22" s="19">
        <v>153190</v>
      </c>
      <c r="I22" s="20">
        <f>H22/G22*100</f>
        <v>37.363414634146338</v>
      </c>
      <c r="J22" s="19">
        <v>306376</v>
      </c>
      <c r="K22" s="19">
        <v>100441</v>
      </c>
      <c r="L22" s="68">
        <f>G22-K22</f>
        <v>309559</v>
      </c>
      <c r="M22" s="68">
        <v>267448</v>
      </c>
      <c r="N22" s="63">
        <f>L22/M22</f>
        <v>1.1574549071221321</v>
      </c>
      <c r="O22" s="21">
        <v>2481</v>
      </c>
      <c r="P22" s="22">
        <f>L22/O22</f>
        <v>124.77186618299073</v>
      </c>
      <c r="Q22" s="44" t="s">
        <v>698</v>
      </c>
      <c r="R22" s="17" t="s">
        <v>85</v>
      </c>
      <c r="S22" s="19">
        <v>100441</v>
      </c>
      <c r="T22" s="17" t="s">
        <v>699</v>
      </c>
      <c r="U22" s="17" t="s">
        <v>30</v>
      </c>
      <c r="V22" s="17">
        <v>41</v>
      </c>
      <c r="W22" s="23" t="s">
        <v>31</v>
      </c>
    </row>
    <row r="23" spans="1:23" ht="15.75" thickBot="1" x14ac:dyDescent="0.3">
      <c r="A23" s="24"/>
      <c r="B23" s="25"/>
      <c r="C23" s="26"/>
      <c r="D23" s="27"/>
      <c r="E23" s="25"/>
      <c r="F23" s="25"/>
      <c r="G23" s="27"/>
      <c r="H23" s="27"/>
      <c r="I23" s="28"/>
      <c r="J23" s="27"/>
      <c r="K23" s="27"/>
      <c r="L23" s="69">
        <f>SUM(L22)</f>
        <v>309559</v>
      </c>
      <c r="M23" s="69">
        <f>SUM(M22)</f>
        <v>267448</v>
      </c>
      <c r="N23" s="64">
        <f>L23/M23</f>
        <v>1.1574549071221321</v>
      </c>
      <c r="O23" s="29"/>
      <c r="P23" s="30"/>
      <c r="Q23" s="45"/>
      <c r="R23" s="25"/>
      <c r="S23" s="27"/>
      <c r="T23" s="25"/>
      <c r="U23" s="25"/>
      <c r="V23" s="25"/>
      <c r="W23" s="31"/>
    </row>
    <row r="24" spans="1:23" x14ac:dyDescent="0.25">
      <c r="A24" s="17"/>
      <c r="B24" s="17"/>
      <c r="C24" s="18"/>
      <c r="D24" s="19"/>
      <c r="E24" s="17"/>
      <c r="F24" s="17"/>
      <c r="G24" s="19"/>
      <c r="H24" s="19"/>
      <c r="I24" s="20"/>
      <c r="J24" s="19"/>
      <c r="K24" s="19"/>
      <c r="L24" s="68"/>
      <c r="M24" s="68"/>
      <c r="N24" s="63"/>
      <c r="O24" s="21"/>
      <c r="P24" s="22"/>
      <c r="Q24" s="44"/>
      <c r="R24" s="17"/>
      <c r="S24" s="19"/>
      <c r="T24" s="17"/>
      <c r="U24" s="17"/>
      <c r="V24" s="17"/>
      <c r="W24" s="17"/>
    </row>
    <row r="25" spans="1:23" ht="15.75" thickBot="1" x14ac:dyDescent="0.3">
      <c r="A25" s="17" t="s">
        <v>710</v>
      </c>
      <c r="B25" s="17"/>
      <c r="C25" s="18"/>
      <c r="D25" s="19"/>
      <c r="E25" s="17"/>
      <c r="F25" s="17"/>
      <c r="G25" s="19"/>
      <c r="H25" s="19"/>
      <c r="I25" s="20"/>
      <c r="J25" s="19"/>
      <c r="K25" s="19"/>
      <c r="L25" s="68"/>
      <c r="M25" s="68"/>
      <c r="N25" s="63"/>
      <c r="O25" s="21"/>
      <c r="P25" s="22"/>
      <c r="Q25" s="44"/>
      <c r="R25" s="17"/>
      <c r="S25" s="19"/>
      <c r="T25" s="17"/>
      <c r="U25" s="17"/>
      <c r="V25" s="17"/>
      <c r="W25" s="17"/>
    </row>
    <row r="26" spans="1:23" x14ac:dyDescent="0.25">
      <c r="A26" s="88" t="s">
        <v>711</v>
      </c>
      <c r="B26" s="9">
        <v>0.82</v>
      </c>
      <c r="C26" s="10"/>
      <c r="D26" s="11"/>
      <c r="E26" s="9"/>
      <c r="F26" s="9"/>
      <c r="G26" s="11"/>
      <c r="H26" s="11"/>
      <c r="I26" s="12"/>
      <c r="J26" s="11"/>
      <c r="K26" s="11"/>
      <c r="L26" s="67"/>
      <c r="M26" s="67"/>
      <c r="N26" s="62"/>
      <c r="O26" s="13"/>
      <c r="P26" s="14"/>
      <c r="Q26" s="43"/>
      <c r="R26" s="9"/>
      <c r="S26" s="11"/>
      <c r="T26" s="9"/>
      <c r="U26" s="9"/>
      <c r="V26" s="9"/>
      <c r="W26" s="15"/>
    </row>
    <row r="27" spans="1:23" x14ac:dyDescent="0.25">
      <c r="A27" s="40" t="s">
        <v>712</v>
      </c>
      <c r="B27" s="17">
        <v>0.77</v>
      </c>
      <c r="C27" s="18"/>
      <c r="D27" s="19"/>
      <c r="E27" s="17"/>
      <c r="F27" s="17"/>
      <c r="G27" s="19"/>
      <c r="H27" s="19"/>
      <c r="I27" s="20"/>
      <c r="J27" s="19"/>
      <c r="K27" s="19"/>
      <c r="L27" s="68"/>
      <c r="M27" s="68"/>
      <c r="N27" s="63"/>
      <c r="O27" s="21"/>
      <c r="P27" s="22"/>
      <c r="Q27" s="44"/>
      <c r="R27" s="17"/>
      <c r="S27" s="19"/>
      <c r="T27" s="17"/>
      <c r="U27" s="17"/>
      <c r="V27" s="17"/>
      <c r="W27" s="23"/>
    </row>
    <row r="28" spans="1:23" x14ac:dyDescent="0.25">
      <c r="A28" s="40" t="s">
        <v>713</v>
      </c>
      <c r="B28" s="17">
        <v>0.9</v>
      </c>
      <c r="C28" s="18"/>
      <c r="D28" s="19"/>
      <c r="E28" s="17"/>
      <c r="F28" s="17"/>
      <c r="G28" s="19"/>
      <c r="H28" s="19"/>
      <c r="I28" s="20"/>
      <c r="J28" s="19"/>
      <c r="K28" s="19"/>
      <c r="L28" s="68"/>
      <c r="M28" s="68"/>
      <c r="N28" s="63"/>
      <c r="O28" s="21"/>
      <c r="P28" s="22"/>
      <c r="Q28" s="44"/>
      <c r="R28" s="17"/>
      <c r="S28" s="19"/>
      <c r="T28" s="17"/>
      <c r="U28" s="17"/>
      <c r="V28" s="17"/>
      <c r="W28" s="23"/>
    </row>
    <row r="29" spans="1:23" ht="15.75" thickBot="1" x14ac:dyDescent="0.3">
      <c r="A29" s="87" t="s">
        <v>714</v>
      </c>
      <c r="B29" s="48">
        <v>0.82</v>
      </c>
      <c r="C29" s="49"/>
      <c r="D29" s="50"/>
      <c r="E29" s="48"/>
      <c r="F29" s="48"/>
      <c r="G29" s="50"/>
      <c r="H29" s="50"/>
      <c r="I29" s="51"/>
      <c r="J29" s="50"/>
      <c r="K29" s="50"/>
      <c r="L29" s="71"/>
      <c r="M29" s="71"/>
      <c r="N29" s="66"/>
      <c r="O29" s="52"/>
      <c r="P29" s="53"/>
      <c r="Q29" s="54"/>
      <c r="R29" s="48"/>
      <c r="S29" s="50"/>
      <c r="T29" s="48"/>
      <c r="U29" s="48"/>
      <c r="V29" s="48"/>
      <c r="W29" s="55"/>
    </row>
    <row r="30" spans="1:23" x14ac:dyDescent="0.25">
      <c r="A30" s="17"/>
      <c r="B30" s="17"/>
      <c r="C30" s="18"/>
      <c r="D30" s="19"/>
      <c r="E30" s="17"/>
      <c r="F30" s="17"/>
      <c r="G30" s="19"/>
      <c r="H30" s="19"/>
      <c r="I30" s="20"/>
      <c r="J30" s="19"/>
      <c r="K30" s="19"/>
      <c r="L30" s="68"/>
      <c r="M30" s="68"/>
      <c r="N30" s="63"/>
      <c r="O30" s="21"/>
      <c r="P30" s="22"/>
      <c r="Q30" s="44"/>
      <c r="R30" s="17"/>
      <c r="S30" s="19"/>
      <c r="T30" s="17"/>
      <c r="U30" s="17"/>
      <c r="V30" s="17"/>
      <c r="W30" s="17"/>
    </row>
    <row r="31" spans="1:23" ht="15.75" thickBot="1" x14ac:dyDescent="0.3">
      <c r="A31" s="41" t="s">
        <v>715</v>
      </c>
      <c r="B31" s="17"/>
      <c r="C31" s="18"/>
      <c r="D31" s="19"/>
      <c r="E31" s="17"/>
      <c r="F31" s="17"/>
      <c r="G31" s="19"/>
      <c r="H31" s="19"/>
      <c r="I31" s="20"/>
      <c r="J31" s="19"/>
      <c r="K31" s="19"/>
      <c r="L31" s="68"/>
      <c r="M31" s="68"/>
      <c r="N31" s="63"/>
      <c r="O31" s="21"/>
      <c r="P31" s="22"/>
      <c r="Q31" s="44"/>
      <c r="R31" s="17"/>
      <c r="S31" s="19"/>
      <c r="T31" s="17"/>
      <c r="U31" s="17"/>
      <c r="V31" s="17"/>
      <c r="W31" s="17"/>
    </row>
    <row r="32" spans="1:23" x14ac:dyDescent="0.25">
      <c r="A32" s="8" t="s">
        <v>716</v>
      </c>
      <c r="B32" s="9" t="s">
        <v>717</v>
      </c>
      <c r="C32" s="10">
        <v>45524</v>
      </c>
      <c r="D32" s="11">
        <v>875000</v>
      </c>
      <c r="E32" s="9" t="s">
        <v>25</v>
      </c>
      <c r="F32" s="9" t="s">
        <v>26</v>
      </c>
      <c r="G32" s="11">
        <v>875000</v>
      </c>
      <c r="H32" s="11">
        <v>474300</v>
      </c>
      <c r="I32" s="12">
        <f>H32/G32*100</f>
        <v>54.205714285714294</v>
      </c>
      <c r="J32" s="11">
        <v>948594</v>
      </c>
      <c r="K32" s="11">
        <v>238356</v>
      </c>
      <c r="L32" s="67">
        <f>G32-K32</f>
        <v>636644</v>
      </c>
      <c r="M32" s="67">
        <v>825858</v>
      </c>
      <c r="N32" s="62">
        <f>L32/M32</f>
        <v>0.77088797347728055</v>
      </c>
      <c r="O32" s="13">
        <v>3648</v>
      </c>
      <c r="P32" s="14">
        <f>L32/O32</f>
        <v>174.51864035087721</v>
      </c>
      <c r="Q32" s="43" t="s">
        <v>718</v>
      </c>
      <c r="R32" s="9" t="s">
        <v>28</v>
      </c>
      <c r="S32" s="11">
        <v>238356</v>
      </c>
      <c r="T32" s="9" t="s">
        <v>719</v>
      </c>
      <c r="U32" s="9" t="s">
        <v>30</v>
      </c>
      <c r="V32" s="9">
        <v>75</v>
      </c>
      <c r="W32" s="15" t="s">
        <v>31</v>
      </c>
    </row>
    <row r="33" spans="1:23" ht="15.75" thickBot="1" x14ac:dyDescent="0.3">
      <c r="A33" s="38"/>
      <c r="B33" s="32"/>
      <c r="C33" s="33"/>
      <c r="D33" s="34"/>
      <c r="E33" s="32"/>
      <c r="F33" s="32"/>
      <c r="G33" s="34"/>
      <c r="H33" s="34"/>
      <c r="I33" s="35"/>
      <c r="J33" s="34"/>
      <c r="K33" s="34"/>
      <c r="L33" s="70">
        <f>SUM(L32)</f>
        <v>636644</v>
      </c>
      <c r="M33" s="70">
        <f>SUM(M32)</f>
        <v>825858</v>
      </c>
      <c r="N33" s="65">
        <f>L33/M33</f>
        <v>0.77088797347728055</v>
      </c>
      <c r="O33" s="36"/>
      <c r="P33" s="37"/>
      <c r="Q33" s="46"/>
      <c r="R33" s="32"/>
      <c r="S33" s="34"/>
      <c r="T33" s="32"/>
      <c r="U33" s="32"/>
      <c r="V33" s="32"/>
      <c r="W33" s="39"/>
    </row>
    <row r="34" spans="1:23" ht="15.75" thickTop="1" x14ac:dyDescent="0.25">
      <c r="A34" s="16"/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23"/>
    </row>
    <row r="35" spans="1:23" x14ac:dyDescent="0.25">
      <c r="A35" s="40" t="s">
        <v>720</v>
      </c>
      <c r="B35" s="17"/>
      <c r="C35" s="18"/>
      <c r="D35" s="19"/>
      <c r="E35" s="17"/>
      <c r="F35" s="17"/>
      <c r="G35" s="19"/>
      <c r="H35" s="19"/>
      <c r="I35" s="20"/>
      <c r="J35" s="19"/>
      <c r="K35" s="19"/>
      <c r="L35" s="68"/>
      <c r="M35" s="68"/>
      <c r="N35" s="63"/>
      <c r="O35" s="21"/>
      <c r="P35" s="22"/>
      <c r="Q35" s="44"/>
      <c r="R35" s="17"/>
      <c r="S35" s="19"/>
      <c r="T35" s="17"/>
      <c r="U35" s="17"/>
      <c r="V35" s="17"/>
      <c r="W35" s="23"/>
    </row>
    <row r="36" spans="1:23" x14ac:dyDescent="0.25">
      <c r="A36" s="16" t="s">
        <v>721</v>
      </c>
      <c r="B36" s="17" t="s">
        <v>722</v>
      </c>
      <c r="C36" s="18">
        <v>45114</v>
      </c>
      <c r="D36" s="19">
        <v>1699000</v>
      </c>
      <c r="E36" s="17" t="s">
        <v>25</v>
      </c>
      <c r="F36" s="17" t="s">
        <v>26</v>
      </c>
      <c r="G36" s="19">
        <v>1699000</v>
      </c>
      <c r="H36" s="19">
        <v>656260</v>
      </c>
      <c r="I36" s="20">
        <f>H36/G36*100</f>
        <v>38.626250735726899</v>
      </c>
      <c r="J36" s="19">
        <v>1312514</v>
      </c>
      <c r="K36" s="19">
        <v>295222</v>
      </c>
      <c r="L36" s="68">
        <f>G36-K36</f>
        <v>1403778</v>
      </c>
      <c r="M36" s="68">
        <v>1287711</v>
      </c>
      <c r="N36" s="63">
        <f>L36/M36</f>
        <v>1.0901343546805145</v>
      </c>
      <c r="O36" s="21">
        <v>3527</v>
      </c>
      <c r="P36" s="22">
        <f>L36/O36</f>
        <v>398.00907286645872</v>
      </c>
      <c r="Q36" s="44" t="s">
        <v>718</v>
      </c>
      <c r="R36" s="17" t="s">
        <v>97</v>
      </c>
      <c r="S36" s="19">
        <v>273513</v>
      </c>
      <c r="T36" s="17" t="s">
        <v>719</v>
      </c>
      <c r="U36" s="17" t="s">
        <v>30</v>
      </c>
      <c r="V36" s="17">
        <v>93</v>
      </c>
      <c r="W36" s="23" t="s">
        <v>31</v>
      </c>
    </row>
    <row r="37" spans="1:23" ht="15.75" thickBot="1" x14ac:dyDescent="0.3">
      <c r="A37" s="24"/>
      <c r="B37" s="25"/>
      <c r="C37" s="26"/>
      <c r="D37" s="27"/>
      <c r="E37" s="25"/>
      <c r="F37" s="25"/>
      <c r="G37" s="27"/>
      <c r="H37" s="27"/>
      <c r="I37" s="28"/>
      <c r="J37" s="27"/>
      <c r="K37" s="27"/>
      <c r="L37" s="69">
        <f>SUM(L36)</f>
        <v>1403778</v>
      </c>
      <c r="M37" s="69">
        <f>SUM(M36)</f>
        <v>1287711</v>
      </c>
      <c r="N37" s="64">
        <f>L37/M37</f>
        <v>1.0901343546805145</v>
      </c>
      <c r="O37" s="29"/>
      <c r="P37" s="30"/>
      <c r="Q37" s="45"/>
      <c r="R37" s="25"/>
      <c r="S37" s="27"/>
      <c r="T37" s="25"/>
      <c r="U37" s="25"/>
      <c r="V37" s="25"/>
      <c r="W37" s="31"/>
    </row>
    <row r="38" spans="1:23" x14ac:dyDescent="0.25">
      <c r="A38" s="17"/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/>
      <c r="M38" s="68"/>
      <c r="N38" s="63"/>
      <c r="O38" s="21"/>
      <c r="P38" s="22"/>
      <c r="Q38" s="44"/>
      <c r="R38" s="17"/>
      <c r="S38" s="19"/>
      <c r="T38" s="17"/>
      <c r="U38" s="17"/>
      <c r="V38" s="17"/>
      <c r="W38" s="17"/>
    </row>
    <row r="39" spans="1:23" x14ac:dyDescent="0.25">
      <c r="A39" s="17"/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ht="15.75" thickBot="1" x14ac:dyDescent="0.3">
      <c r="A40" s="41" t="s">
        <v>723</v>
      </c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17"/>
    </row>
    <row r="41" spans="1:23" x14ac:dyDescent="0.25">
      <c r="A41" s="8" t="s">
        <v>724</v>
      </c>
      <c r="B41" s="9" t="s">
        <v>725</v>
      </c>
      <c r="C41" s="10">
        <v>45586</v>
      </c>
      <c r="D41" s="11">
        <v>275000</v>
      </c>
      <c r="E41" s="9" t="s">
        <v>25</v>
      </c>
      <c r="F41" s="9" t="s">
        <v>26</v>
      </c>
      <c r="G41" s="11">
        <v>275000</v>
      </c>
      <c r="H41" s="11">
        <v>145120</v>
      </c>
      <c r="I41" s="12">
        <f>H41/G41*100</f>
        <v>52.770909090909093</v>
      </c>
      <c r="J41" s="11">
        <v>290243</v>
      </c>
      <c r="K41" s="11">
        <v>167575</v>
      </c>
      <c r="L41" s="67">
        <f>G41-K41</f>
        <v>107425</v>
      </c>
      <c r="M41" s="67">
        <v>137829</v>
      </c>
      <c r="N41" s="62">
        <f>L41/M41</f>
        <v>0.77940781693257588</v>
      </c>
      <c r="O41" s="13">
        <v>1520</v>
      </c>
      <c r="P41" s="14">
        <f>L41/O41</f>
        <v>70.674342105263165</v>
      </c>
      <c r="Q41" s="43" t="s">
        <v>726</v>
      </c>
      <c r="R41" s="9" t="s">
        <v>28</v>
      </c>
      <c r="S41" s="11">
        <v>167575</v>
      </c>
      <c r="T41" s="9" t="s">
        <v>727</v>
      </c>
      <c r="U41" s="9" t="s">
        <v>30</v>
      </c>
      <c r="V41" s="9">
        <v>45</v>
      </c>
      <c r="W41" s="15" t="s">
        <v>31</v>
      </c>
    </row>
    <row r="42" spans="1:23" ht="15.75" thickBot="1" x14ac:dyDescent="0.3">
      <c r="A42" s="38"/>
      <c r="B42" s="32"/>
      <c r="C42" s="33"/>
      <c r="D42" s="34"/>
      <c r="E42" s="32"/>
      <c r="F42" s="32"/>
      <c r="G42" s="34"/>
      <c r="H42" s="34"/>
      <c r="I42" s="35"/>
      <c r="J42" s="34"/>
      <c r="K42" s="34"/>
      <c r="L42" s="70">
        <f>SUM(L41)</f>
        <v>107425</v>
      </c>
      <c r="M42" s="70">
        <f>SUM(M41)</f>
        <v>137829</v>
      </c>
      <c r="N42" s="65">
        <f>L42/M42</f>
        <v>0.77940781693257588</v>
      </c>
      <c r="O42" s="36"/>
      <c r="P42" s="37"/>
      <c r="Q42" s="46"/>
      <c r="R42" s="32"/>
      <c r="S42" s="34"/>
      <c r="T42" s="32"/>
      <c r="U42" s="32"/>
      <c r="V42" s="32"/>
      <c r="W42" s="39"/>
    </row>
    <row r="43" spans="1:23" ht="15.75" thickTop="1" x14ac:dyDescent="0.25">
      <c r="A43" s="16"/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23"/>
    </row>
    <row r="44" spans="1:23" x14ac:dyDescent="0.25">
      <c r="A44" s="40" t="s">
        <v>728</v>
      </c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23"/>
    </row>
    <row r="45" spans="1:23" x14ac:dyDescent="0.25">
      <c r="A45" s="16" t="s">
        <v>729</v>
      </c>
      <c r="B45" s="17" t="s">
        <v>730</v>
      </c>
      <c r="C45" s="18">
        <v>45247</v>
      </c>
      <c r="D45" s="19">
        <v>245000</v>
      </c>
      <c r="E45" s="17" t="s">
        <v>25</v>
      </c>
      <c r="F45" s="17" t="s">
        <v>26</v>
      </c>
      <c r="G45" s="19">
        <v>245000</v>
      </c>
      <c r="H45" s="19">
        <v>147410</v>
      </c>
      <c r="I45" s="20">
        <f>H45/G45*100</f>
        <v>60.167346938775509</v>
      </c>
      <c r="J45" s="19">
        <v>294814</v>
      </c>
      <c r="K45" s="19">
        <v>100509</v>
      </c>
      <c r="L45" s="68">
        <f>G45-K45</f>
        <v>144491</v>
      </c>
      <c r="M45" s="68">
        <v>218320</v>
      </c>
      <c r="N45" s="63">
        <f>L45/M45</f>
        <v>0.66183125687064859</v>
      </c>
      <c r="O45" s="21">
        <v>2377</v>
      </c>
      <c r="P45" s="22">
        <f>L45/O45</f>
        <v>60.787126630206146</v>
      </c>
      <c r="Q45" s="44" t="s">
        <v>726</v>
      </c>
      <c r="R45" s="17" t="s">
        <v>97</v>
      </c>
      <c r="S45" s="19">
        <v>100509</v>
      </c>
      <c r="T45" s="17" t="s">
        <v>727</v>
      </c>
      <c r="U45" s="17" t="s">
        <v>30</v>
      </c>
      <c r="V45" s="17">
        <v>53</v>
      </c>
      <c r="W45" s="23" t="s">
        <v>31</v>
      </c>
    </row>
    <row r="46" spans="1:23" ht="15.75" thickBot="1" x14ac:dyDescent="0.3">
      <c r="A46" s="24"/>
      <c r="B46" s="25"/>
      <c r="C46" s="26"/>
      <c r="D46" s="27"/>
      <c r="E46" s="25"/>
      <c r="F46" s="25"/>
      <c r="G46" s="27"/>
      <c r="H46" s="27"/>
      <c r="I46" s="28"/>
      <c r="J46" s="27"/>
      <c r="K46" s="27"/>
      <c r="L46" s="69">
        <f>SUM(L45)</f>
        <v>144491</v>
      </c>
      <c r="M46" s="69">
        <f>SUM(M45)</f>
        <v>218320</v>
      </c>
      <c r="N46" s="64">
        <f>L46/M46</f>
        <v>0.66183125687064859</v>
      </c>
      <c r="O46" s="29"/>
      <c r="P46" s="30"/>
      <c r="Q46" s="45"/>
      <c r="R46" s="25"/>
      <c r="S46" s="27"/>
      <c r="T46" s="25"/>
      <c r="U46" s="25"/>
      <c r="V46" s="25"/>
      <c r="W46" s="31"/>
    </row>
    <row r="47" spans="1:23" x14ac:dyDescent="0.25">
      <c r="A47" s="17"/>
      <c r="B47" s="17"/>
      <c r="C47" s="18"/>
      <c r="D47" s="19"/>
      <c r="E47" s="17"/>
      <c r="F47" s="17"/>
      <c r="G47" s="19"/>
      <c r="H47" s="19"/>
      <c r="I47" s="20"/>
      <c r="J47" s="19"/>
      <c r="K47" s="19"/>
      <c r="L47" s="68"/>
      <c r="M47" s="68"/>
      <c r="N47" s="63"/>
      <c r="O47" s="21"/>
      <c r="P47" s="22"/>
      <c r="Q47" s="44"/>
      <c r="R47" s="17"/>
      <c r="S47" s="19"/>
      <c r="T47" s="17"/>
      <c r="U47" s="17"/>
      <c r="V47" s="17"/>
      <c r="W47" s="17"/>
    </row>
    <row r="48" spans="1:23" x14ac:dyDescent="0.25">
      <c r="A48" s="17"/>
      <c r="B48" s="17"/>
      <c r="C48" s="18"/>
      <c r="D48" s="19"/>
      <c r="E48" s="17"/>
      <c r="F48" s="17"/>
      <c r="G48" s="19"/>
      <c r="H48" s="19"/>
      <c r="I48" s="20"/>
      <c r="J48" s="19"/>
      <c r="K48" s="19"/>
      <c r="L48" s="68"/>
      <c r="M48" s="68"/>
      <c r="N48" s="63"/>
      <c r="O48" s="21"/>
      <c r="P48" s="22"/>
      <c r="Q48" s="44"/>
      <c r="R48" s="17"/>
      <c r="S48" s="19"/>
      <c r="T48" s="17"/>
      <c r="U48" s="17"/>
      <c r="V48" s="17"/>
      <c r="W48" s="17"/>
    </row>
    <row r="49" spans="1:23" x14ac:dyDescent="0.25">
      <c r="A49" s="41" t="s">
        <v>731</v>
      </c>
      <c r="B49" s="17"/>
      <c r="C49" s="18"/>
      <c r="D49" s="19"/>
      <c r="E49" s="17"/>
      <c r="F49" s="17"/>
      <c r="G49" s="19"/>
      <c r="H49" s="19"/>
      <c r="I49" s="20"/>
      <c r="J49" s="19"/>
      <c r="K49" s="19"/>
      <c r="L49" s="68"/>
      <c r="M49" s="68"/>
      <c r="N49" s="63"/>
      <c r="O49" s="21"/>
      <c r="P49" s="22"/>
      <c r="Q49" s="44"/>
      <c r="R49" s="17"/>
      <c r="S49" s="19"/>
      <c r="T49" s="17"/>
      <c r="U49" s="17"/>
      <c r="V49" s="17"/>
      <c r="W49" s="17"/>
    </row>
    <row r="50" spans="1:23" x14ac:dyDescent="0.25">
      <c r="A50" s="16" t="s">
        <v>732</v>
      </c>
      <c r="B50" s="17" t="s">
        <v>733</v>
      </c>
      <c r="C50" s="18">
        <v>45142</v>
      </c>
      <c r="D50" s="19">
        <v>635000</v>
      </c>
      <c r="E50" s="17" t="s">
        <v>25</v>
      </c>
      <c r="F50" s="17" t="s">
        <v>26</v>
      </c>
      <c r="G50" s="19">
        <v>635000</v>
      </c>
      <c r="H50" s="19">
        <v>329820</v>
      </c>
      <c r="I50" s="20">
        <f>H50/G50*100</f>
        <v>51.940157480314966</v>
      </c>
      <c r="J50" s="19">
        <v>659644</v>
      </c>
      <c r="K50" s="19">
        <v>176505</v>
      </c>
      <c r="L50" s="68">
        <f>G50-K50</f>
        <v>458495</v>
      </c>
      <c r="M50" s="68">
        <v>603923</v>
      </c>
      <c r="N50" s="63">
        <f>L50/M50</f>
        <v>0.75919446684428316</v>
      </c>
      <c r="O50" s="21">
        <v>2826</v>
      </c>
      <c r="P50" s="22">
        <f>L50/O50</f>
        <v>162.24168435951876</v>
      </c>
      <c r="Q50" s="44" t="s">
        <v>734</v>
      </c>
      <c r="R50" s="17" t="s">
        <v>28</v>
      </c>
      <c r="S50" s="19">
        <v>174588</v>
      </c>
      <c r="T50" s="17" t="s">
        <v>719</v>
      </c>
      <c r="U50" s="17" t="s">
        <v>30</v>
      </c>
      <c r="V50" s="17">
        <v>74</v>
      </c>
      <c r="W50" s="23" t="s">
        <v>31</v>
      </c>
    </row>
    <row r="51" spans="1:23" ht="15.75" thickBot="1" x14ac:dyDescent="0.3">
      <c r="A51" s="38"/>
      <c r="B51" s="32"/>
      <c r="C51" s="33"/>
      <c r="D51" s="34"/>
      <c r="E51" s="32"/>
      <c r="F51" s="32"/>
      <c r="G51" s="34"/>
      <c r="H51" s="34"/>
      <c r="I51" s="35"/>
      <c r="J51" s="34"/>
      <c r="K51" s="34"/>
      <c r="L51" s="70">
        <f>SUM(L50:L50)</f>
        <v>458495</v>
      </c>
      <c r="M51" s="70">
        <f>SUM(M50:M50)</f>
        <v>603923</v>
      </c>
      <c r="N51" s="65">
        <f>L51/M51</f>
        <v>0.75919446684428316</v>
      </c>
      <c r="O51" s="36"/>
      <c r="P51" s="37"/>
      <c r="Q51" s="46"/>
      <c r="R51" s="32"/>
      <c r="S51" s="34"/>
      <c r="T51" s="32"/>
      <c r="U51" s="32"/>
      <c r="V51" s="32"/>
      <c r="W51" s="39"/>
    </row>
    <row r="52" spans="1:23" ht="15.75" thickTop="1" x14ac:dyDescent="0.25">
      <c r="A52" s="16"/>
      <c r="B52" s="17"/>
      <c r="C52" s="18"/>
      <c r="D52" s="19"/>
      <c r="E52" s="17"/>
      <c r="F52" s="17"/>
      <c r="G52" s="19"/>
      <c r="H52" s="19"/>
      <c r="I52" s="20"/>
      <c r="J52" s="19"/>
      <c r="K52" s="19"/>
      <c r="L52" s="68"/>
      <c r="M52" s="68"/>
      <c r="N52" s="63"/>
      <c r="O52" s="21"/>
      <c r="P52" s="22"/>
      <c r="Q52" s="44"/>
      <c r="R52" s="17"/>
      <c r="S52" s="19"/>
      <c r="T52" s="17"/>
      <c r="U52" s="17"/>
      <c r="V52" s="17"/>
      <c r="W52" s="23"/>
    </row>
    <row r="53" spans="1:23" x14ac:dyDescent="0.25">
      <c r="A53" s="42" t="s">
        <v>735</v>
      </c>
      <c r="B53" s="17"/>
      <c r="C53" s="18"/>
      <c r="D53" s="19"/>
      <c r="E53" s="17"/>
      <c r="F53" s="17"/>
      <c r="G53" s="19"/>
      <c r="H53" s="19"/>
      <c r="I53" s="20"/>
      <c r="J53" s="19"/>
      <c r="K53" s="19"/>
      <c r="L53" s="68"/>
      <c r="M53" s="68"/>
      <c r="N53" s="63"/>
      <c r="O53" s="21"/>
      <c r="P53" s="22"/>
      <c r="Q53" s="44"/>
      <c r="R53" s="17"/>
      <c r="S53" s="19"/>
      <c r="T53" s="17"/>
      <c r="U53" s="17"/>
      <c r="V53" s="17"/>
      <c r="W53" s="23"/>
    </row>
    <row r="54" spans="1:23" x14ac:dyDescent="0.25">
      <c r="A54" s="16" t="s">
        <v>736</v>
      </c>
      <c r="B54" s="17" t="s">
        <v>737</v>
      </c>
      <c r="C54" s="18">
        <v>45313</v>
      </c>
      <c r="D54" s="19">
        <v>750000</v>
      </c>
      <c r="E54" s="17" t="s">
        <v>36</v>
      </c>
      <c r="F54" s="17" t="s">
        <v>26</v>
      </c>
      <c r="G54" s="19">
        <v>750000</v>
      </c>
      <c r="H54" s="19">
        <v>359480</v>
      </c>
      <c r="I54" s="20">
        <f>H54/G54*100</f>
        <v>47.930666666666667</v>
      </c>
      <c r="J54" s="19">
        <v>718951</v>
      </c>
      <c r="K54" s="19">
        <v>253519</v>
      </c>
      <c r="L54" s="68">
        <f>G54-K54</f>
        <v>496481</v>
      </c>
      <c r="M54" s="68">
        <v>637578</v>
      </c>
      <c r="N54" s="63">
        <f>L54/M54</f>
        <v>0.77869844944461697</v>
      </c>
      <c r="O54" s="21">
        <v>2574</v>
      </c>
      <c r="P54" s="22">
        <f>L54/O54</f>
        <v>192.88306138306137</v>
      </c>
      <c r="Q54" s="44" t="s">
        <v>734</v>
      </c>
      <c r="R54" s="17" t="s">
        <v>97</v>
      </c>
      <c r="S54" s="19">
        <v>253519</v>
      </c>
      <c r="T54" s="17" t="s">
        <v>719</v>
      </c>
      <c r="U54" s="17" t="s">
        <v>30</v>
      </c>
      <c r="V54" s="17">
        <v>71</v>
      </c>
      <c r="W54" s="23" t="s">
        <v>31</v>
      </c>
    </row>
    <row r="55" spans="1:23" ht="15.75" thickBot="1" x14ac:dyDescent="0.3">
      <c r="A55" s="24"/>
      <c r="B55" s="25"/>
      <c r="C55" s="26"/>
      <c r="D55" s="27"/>
      <c r="E55" s="25"/>
      <c r="F55" s="25"/>
      <c r="G55" s="27"/>
      <c r="H55" s="27"/>
      <c r="I55" s="28"/>
      <c r="J55" s="27"/>
      <c r="K55" s="27"/>
      <c r="L55" s="69">
        <f>SUM(L54)</f>
        <v>496481</v>
      </c>
      <c r="M55" s="69">
        <f>SUM(M54)</f>
        <v>637578</v>
      </c>
      <c r="N55" s="64">
        <f>L55/M55</f>
        <v>0.77869844944461697</v>
      </c>
      <c r="O55" s="29"/>
      <c r="P55" s="30"/>
      <c r="Q55" s="45"/>
      <c r="R55" s="25"/>
      <c r="S55" s="27"/>
      <c r="T55" s="25"/>
      <c r="U55" s="25"/>
      <c r="V55" s="25"/>
      <c r="W55" s="31"/>
    </row>
    <row r="56" spans="1:23" x14ac:dyDescent="0.25">
      <c r="A56" s="17"/>
      <c r="B56" s="17"/>
      <c r="C56" s="18"/>
      <c r="D56" s="19"/>
      <c r="E56" s="17"/>
      <c r="F56" s="17"/>
      <c r="G56" s="19"/>
      <c r="H56" s="19"/>
      <c r="I56" s="20"/>
      <c r="J56" s="19"/>
      <c r="K56" s="19"/>
      <c r="L56" s="68"/>
      <c r="M56" s="68"/>
      <c r="N56" s="63"/>
      <c r="O56" s="21"/>
      <c r="P56" s="22"/>
      <c r="Q56" s="44"/>
      <c r="R56" s="17"/>
      <c r="S56" s="19"/>
      <c r="T56" s="17"/>
      <c r="U56" s="17"/>
      <c r="V56" s="17"/>
      <c r="W56" s="17"/>
    </row>
    <row r="57" spans="1:23" ht="15.75" thickBot="1" x14ac:dyDescent="0.3">
      <c r="A57" s="17" t="s">
        <v>738</v>
      </c>
      <c r="B57" s="17"/>
      <c r="C57" s="18"/>
      <c r="D57" s="19"/>
      <c r="E57" s="17"/>
      <c r="F57" s="17"/>
      <c r="G57" s="19"/>
      <c r="H57" s="19"/>
      <c r="I57" s="20"/>
      <c r="J57" s="19"/>
      <c r="K57" s="19"/>
      <c r="L57" s="68"/>
      <c r="M57" s="68"/>
      <c r="N57" s="63"/>
      <c r="O57" s="21"/>
      <c r="P57" s="22"/>
      <c r="Q57" s="44"/>
      <c r="R57" s="17"/>
      <c r="S57" s="19"/>
      <c r="T57" s="17"/>
      <c r="U57" s="17"/>
      <c r="V57" s="17"/>
      <c r="W57" s="17"/>
    </row>
    <row r="58" spans="1:23" ht="15.75" thickBot="1" x14ac:dyDescent="0.3">
      <c r="A58" s="73" t="s">
        <v>739</v>
      </c>
      <c r="B58" s="74" t="s">
        <v>740</v>
      </c>
      <c r="C58" s="75">
        <v>45114</v>
      </c>
      <c r="D58" s="76">
        <v>1200000</v>
      </c>
      <c r="E58" s="74" t="s">
        <v>25</v>
      </c>
      <c r="F58" s="74" t="s">
        <v>26</v>
      </c>
      <c r="G58" s="76">
        <v>1200000</v>
      </c>
      <c r="H58" s="76">
        <v>652650</v>
      </c>
      <c r="I58" s="77">
        <f>H58/G58*100</f>
        <v>54.387500000000003</v>
      </c>
      <c r="J58" s="76">
        <v>1305309</v>
      </c>
      <c r="K58" s="76">
        <v>628353</v>
      </c>
      <c r="L58" s="78">
        <f>G58-K58</f>
        <v>571647</v>
      </c>
      <c r="M58" s="78">
        <v>520735</v>
      </c>
      <c r="N58" s="79">
        <f>L58/M58</f>
        <v>1.0977694988813889</v>
      </c>
      <c r="O58" s="80">
        <v>2717</v>
      </c>
      <c r="P58" s="81">
        <f>L58/O58</f>
        <v>210.39639308060362</v>
      </c>
      <c r="Q58" s="82" t="s">
        <v>741</v>
      </c>
      <c r="R58" s="74" t="s">
        <v>28</v>
      </c>
      <c r="S58" s="76">
        <v>628353</v>
      </c>
      <c r="T58" s="74" t="s">
        <v>742</v>
      </c>
      <c r="U58" s="74" t="s">
        <v>30</v>
      </c>
      <c r="V58" s="74">
        <v>64</v>
      </c>
      <c r="W58" s="83" t="s">
        <v>31</v>
      </c>
    </row>
    <row r="59" spans="1:23" ht="15.75" thickBot="1" x14ac:dyDescent="0.3">
      <c r="A59" s="73"/>
      <c r="B59" s="74"/>
      <c r="C59" s="75"/>
      <c r="D59" s="76"/>
      <c r="E59" s="74"/>
      <c r="F59" s="74"/>
      <c r="G59" s="76"/>
      <c r="H59" s="76"/>
      <c r="I59" s="77"/>
      <c r="J59" s="76"/>
      <c r="K59" s="76"/>
      <c r="L59" s="78">
        <f>SUM(L58)</f>
        <v>571647</v>
      </c>
      <c r="M59" s="78">
        <f>AVERAGE(M58)</f>
        <v>520735</v>
      </c>
      <c r="N59" s="79">
        <f>L59/M59</f>
        <v>1.0977694988813889</v>
      </c>
      <c r="O59" s="80"/>
      <c r="P59" s="81"/>
      <c r="Q59" s="82"/>
      <c r="R59" s="74"/>
      <c r="S59" s="76"/>
      <c r="T59" s="74"/>
      <c r="U59" s="74"/>
      <c r="V59" s="74"/>
      <c r="W59" s="83"/>
    </row>
    <row r="60" spans="1:23" x14ac:dyDescent="0.25">
      <c r="A60" s="16"/>
      <c r="B60" s="17"/>
      <c r="C60" s="18"/>
      <c r="D60" s="19"/>
      <c r="E60" s="17"/>
      <c r="F60" s="17"/>
      <c r="G60" s="19"/>
      <c r="H60" s="19"/>
      <c r="I60" s="20"/>
      <c r="J60" s="19"/>
      <c r="K60" s="19"/>
      <c r="L60" s="68"/>
      <c r="M60" s="68"/>
      <c r="N60" s="63"/>
      <c r="O60" s="21"/>
      <c r="P60" s="22"/>
      <c r="Q60" s="44"/>
      <c r="R60" s="17"/>
      <c r="S60" s="19"/>
      <c r="T60" s="17"/>
      <c r="U60" s="17"/>
      <c r="V60" s="17"/>
      <c r="W60" s="23"/>
    </row>
    <row r="61" spans="1:23" x14ac:dyDescent="0.25">
      <c r="A61" s="16" t="s">
        <v>743</v>
      </c>
      <c r="B61" s="17" t="s">
        <v>744</v>
      </c>
      <c r="C61" s="18">
        <v>45167</v>
      </c>
      <c r="D61" s="19">
        <v>1100000</v>
      </c>
      <c r="E61" s="17" t="s">
        <v>36</v>
      </c>
      <c r="F61" s="17" t="s">
        <v>26</v>
      </c>
      <c r="G61" s="19">
        <v>1100000</v>
      </c>
      <c r="H61" s="19">
        <v>542410</v>
      </c>
      <c r="I61" s="20">
        <f>H61/G61*100</f>
        <v>49.309999999999995</v>
      </c>
      <c r="J61" s="19">
        <v>1084817</v>
      </c>
      <c r="K61" s="19">
        <v>607248</v>
      </c>
      <c r="L61" s="68">
        <f>G61-K61</f>
        <v>492752</v>
      </c>
      <c r="M61" s="68">
        <v>329357</v>
      </c>
      <c r="N61" s="63">
        <f>L61/M61</f>
        <v>1.4961030128401704</v>
      </c>
      <c r="O61" s="21">
        <v>1548</v>
      </c>
      <c r="P61" s="22">
        <f>L61/O61</f>
        <v>318.31524547803616</v>
      </c>
      <c r="Q61" s="44" t="s">
        <v>741</v>
      </c>
      <c r="R61" s="17" t="s">
        <v>97</v>
      </c>
      <c r="S61" s="19">
        <v>607248</v>
      </c>
      <c r="T61" s="17" t="s">
        <v>742</v>
      </c>
      <c r="U61" s="17" t="s">
        <v>30</v>
      </c>
      <c r="V61" s="17">
        <v>49</v>
      </c>
      <c r="W61" s="23" t="s">
        <v>31</v>
      </c>
    </row>
    <row r="62" spans="1:23" ht="15.75" thickBot="1" x14ac:dyDescent="0.3">
      <c r="A62" s="38"/>
      <c r="B62" s="32"/>
      <c r="C62" s="33"/>
      <c r="D62" s="34"/>
      <c r="E62" s="32"/>
      <c r="F62" s="32"/>
      <c r="G62" s="34"/>
      <c r="H62" s="34"/>
      <c r="I62" s="35"/>
      <c r="J62" s="34"/>
      <c r="K62" s="34"/>
      <c r="L62" s="70">
        <f>SUM(L61)</f>
        <v>492752</v>
      </c>
      <c r="M62" s="70">
        <f>SUM(M61)</f>
        <v>329357</v>
      </c>
      <c r="N62" s="65">
        <f>L62/M62</f>
        <v>1.4961030128401704</v>
      </c>
      <c r="O62" s="36"/>
      <c r="P62" s="37"/>
      <c r="Q62" s="46"/>
      <c r="R62" s="32"/>
      <c r="S62" s="34"/>
      <c r="T62" s="32"/>
      <c r="U62" s="32"/>
      <c r="V62" s="32"/>
      <c r="W62" s="39"/>
    </row>
    <row r="63" spans="1:23" ht="15.75" thickTop="1" x14ac:dyDescent="0.25">
      <c r="A63" s="17"/>
      <c r="B63" s="17"/>
      <c r="C63" s="18"/>
      <c r="D63" s="19"/>
      <c r="E63" s="17"/>
      <c r="F63" s="17"/>
      <c r="G63" s="19"/>
      <c r="H63" s="19"/>
      <c r="I63" s="20"/>
      <c r="J63" s="19"/>
      <c r="K63" s="19"/>
      <c r="L63" s="68"/>
      <c r="M63" s="68"/>
      <c r="N63" s="63"/>
      <c r="O63" s="21"/>
      <c r="P63" s="22"/>
      <c r="Q63" s="44"/>
      <c r="R63" s="17"/>
      <c r="S63" s="19"/>
      <c r="T63" s="17"/>
      <c r="U63" s="17"/>
      <c r="V63" s="17"/>
      <c r="W63" s="17"/>
    </row>
    <row r="64" spans="1:23" ht="15.75" thickBot="1" x14ac:dyDescent="0.3">
      <c r="A64" s="41" t="s">
        <v>745</v>
      </c>
      <c r="B64" s="17"/>
      <c r="C64" s="18"/>
      <c r="D64" s="19"/>
      <c r="E64" s="17"/>
      <c r="F64" s="17"/>
      <c r="G64" s="19"/>
      <c r="H64" s="19"/>
      <c r="I64" s="20"/>
      <c r="J64" s="19"/>
      <c r="K64" s="19"/>
      <c r="L64" s="68"/>
      <c r="M64" s="68"/>
      <c r="N64" s="63"/>
      <c r="O64" s="21"/>
      <c r="P64" s="22"/>
      <c r="Q64" s="44"/>
      <c r="R64" s="17"/>
      <c r="S64" s="19"/>
      <c r="T64" s="17"/>
      <c r="U64" s="17"/>
      <c r="V64" s="17"/>
      <c r="W64" s="17"/>
    </row>
    <row r="65" spans="1:23" x14ac:dyDescent="0.25">
      <c r="A65" s="8" t="s">
        <v>746</v>
      </c>
      <c r="B65" s="9" t="s">
        <v>747</v>
      </c>
      <c r="C65" s="10">
        <v>45282</v>
      </c>
      <c r="D65" s="11">
        <v>2200000</v>
      </c>
      <c r="E65" s="9" t="s">
        <v>36</v>
      </c>
      <c r="F65" s="9" t="s">
        <v>26</v>
      </c>
      <c r="G65" s="11">
        <v>2200000</v>
      </c>
      <c r="H65" s="11">
        <v>1092700</v>
      </c>
      <c r="I65" s="12">
        <f>H65/G65*100</f>
        <v>49.668181818181814</v>
      </c>
      <c r="J65" s="11">
        <v>2185409</v>
      </c>
      <c r="K65" s="11">
        <v>558916</v>
      </c>
      <c r="L65" s="67">
        <f>G65-K65</f>
        <v>1641084</v>
      </c>
      <c r="M65" s="67">
        <v>1355410</v>
      </c>
      <c r="N65" s="62">
        <f>L65/M65</f>
        <v>1.210765746157989</v>
      </c>
      <c r="O65" s="13">
        <v>4933</v>
      </c>
      <c r="P65" s="14">
        <f>L65/O65</f>
        <v>332.6746401783904</v>
      </c>
      <c r="Q65" s="43" t="s">
        <v>748</v>
      </c>
      <c r="R65" s="9" t="s">
        <v>28</v>
      </c>
      <c r="S65" s="11">
        <v>558916</v>
      </c>
      <c r="T65" s="9" t="s">
        <v>742</v>
      </c>
      <c r="U65" s="9" t="s">
        <v>30</v>
      </c>
      <c r="V65" s="9">
        <v>84</v>
      </c>
      <c r="W65" s="15" t="s">
        <v>31</v>
      </c>
    </row>
    <row r="66" spans="1:23" x14ac:dyDescent="0.25">
      <c r="A66" s="16" t="s">
        <v>749</v>
      </c>
      <c r="B66" s="17" t="s">
        <v>750</v>
      </c>
      <c r="C66" s="18">
        <v>45719</v>
      </c>
      <c r="D66" s="19">
        <v>2300000</v>
      </c>
      <c r="E66" s="17" t="s">
        <v>36</v>
      </c>
      <c r="F66" s="17" t="s">
        <v>26</v>
      </c>
      <c r="G66" s="19">
        <v>2300000</v>
      </c>
      <c r="H66" s="19">
        <v>1196000</v>
      </c>
      <c r="I66" s="20">
        <f>H66/G66*100</f>
        <v>52</v>
      </c>
      <c r="J66" s="19">
        <v>2392003</v>
      </c>
      <c r="K66" s="19">
        <v>824262</v>
      </c>
      <c r="L66" s="68">
        <f>G66-K66</f>
        <v>1475738</v>
      </c>
      <c r="M66" s="68">
        <v>1306450</v>
      </c>
      <c r="N66" s="63">
        <f>L66/M66</f>
        <v>1.1295786291094188</v>
      </c>
      <c r="O66" s="21">
        <v>4877</v>
      </c>
      <c r="P66" s="22">
        <f>L66/O66</f>
        <v>302.59134713963505</v>
      </c>
      <c r="Q66" s="44" t="s">
        <v>748</v>
      </c>
      <c r="R66" s="17" t="s">
        <v>28</v>
      </c>
      <c r="S66" s="19">
        <v>793554</v>
      </c>
      <c r="T66" s="17" t="s">
        <v>742</v>
      </c>
      <c r="U66" s="17" t="s">
        <v>30</v>
      </c>
      <c r="V66" s="17">
        <v>72</v>
      </c>
      <c r="W66" s="23" t="s">
        <v>31</v>
      </c>
    </row>
    <row r="67" spans="1:23" ht="15.75" thickBot="1" x14ac:dyDescent="0.3">
      <c r="A67" s="24"/>
      <c r="B67" s="25"/>
      <c r="C67" s="26"/>
      <c r="D67" s="27"/>
      <c r="E67" s="25"/>
      <c r="F67" s="25"/>
      <c r="G67" s="27"/>
      <c r="H67" s="27"/>
      <c r="I67" s="28"/>
      <c r="J67" s="27"/>
      <c r="K67" s="27"/>
      <c r="L67" s="69">
        <f>SUM(L65:L66)</f>
        <v>3116822</v>
      </c>
      <c r="M67" s="69">
        <f>SUM(M65:M66)</f>
        <v>2661860</v>
      </c>
      <c r="N67" s="64">
        <f>L67/M67</f>
        <v>1.1709188311932257</v>
      </c>
      <c r="O67" s="29"/>
      <c r="P67" s="30"/>
      <c r="Q67" s="45"/>
      <c r="R67" s="25"/>
      <c r="S67" s="27"/>
      <c r="T67" s="25"/>
      <c r="U67" s="25"/>
      <c r="V67" s="25"/>
      <c r="W67" s="31"/>
    </row>
    <row r="68" spans="1:23" x14ac:dyDescent="0.25">
      <c r="A68" s="17"/>
      <c r="B68" s="17"/>
      <c r="C68" s="18"/>
      <c r="D68" s="19"/>
      <c r="E68" s="17"/>
      <c r="F68" s="17"/>
      <c r="G68" s="19"/>
      <c r="H68" s="19"/>
      <c r="I68" s="20"/>
      <c r="J68" s="19"/>
      <c r="K68" s="19"/>
      <c r="L68" s="68"/>
      <c r="M68" s="68"/>
      <c r="N68" s="63"/>
      <c r="O68" s="21"/>
      <c r="P68" s="22"/>
      <c r="Q68" s="44"/>
      <c r="R68" s="17"/>
      <c r="S68" s="19"/>
      <c r="T68" s="17"/>
      <c r="U68" s="17"/>
      <c r="V68" s="17"/>
      <c r="W68" s="17"/>
    </row>
    <row r="69" spans="1:23" ht="15.75" thickBot="1" x14ac:dyDescent="0.3">
      <c r="A69" s="41" t="s">
        <v>751</v>
      </c>
      <c r="B69" s="17"/>
      <c r="C69" s="18"/>
      <c r="D69" s="19"/>
      <c r="E69" s="17"/>
      <c r="F69" s="17"/>
      <c r="G69" s="19"/>
      <c r="H69" s="19"/>
      <c r="I69" s="20"/>
      <c r="J69" s="19"/>
      <c r="K69" s="19"/>
      <c r="L69" s="68"/>
      <c r="M69" s="68"/>
      <c r="N69" s="63"/>
      <c r="O69" s="21"/>
      <c r="P69" s="22"/>
      <c r="Q69" s="44"/>
      <c r="R69" s="17"/>
      <c r="S69" s="19"/>
      <c r="T69" s="17"/>
      <c r="U69" s="17"/>
      <c r="V69" s="17"/>
      <c r="W69" s="17"/>
    </row>
    <row r="70" spans="1:23" x14ac:dyDescent="0.25">
      <c r="A70" s="8" t="s">
        <v>752</v>
      </c>
      <c r="B70" s="9" t="s">
        <v>753</v>
      </c>
      <c r="C70" s="10">
        <v>45706</v>
      </c>
      <c r="D70" s="11">
        <v>638625</v>
      </c>
      <c r="E70" s="9" t="s">
        <v>36</v>
      </c>
      <c r="F70" s="9" t="s">
        <v>26</v>
      </c>
      <c r="G70" s="11">
        <v>638625</v>
      </c>
      <c r="H70" s="11">
        <v>370620</v>
      </c>
      <c r="I70" s="12">
        <f>H70/G70*100</f>
        <v>58.03405754550792</v>
      </c>
      <c r="J70" s="11">
        <v>741240</v>
      </c>
      <c r="K70" s="11">
        <v>520498</v>
      </c>
      <c r="L70" s="67">
        <f>G70-K70</f>
        <v>118127</v>
      </c>
      <c r="M70" s="67">
        <v>172454</v>
      </c>
      <c r="N70" s="62">
        <f>L70/M70</f>
        <v>0.68497686339545616</v>
      </c>
      <c r="O70" s="13">
        <v>1436</v>
      </c>
      <c r="P70" s="14">
        <f>L70/O70</f>
        <v>82.261142061281333</v>
      </c>
      <c r="Q70" s="43" t="s">
        <v>754</v>
      </c>
      <c r="R70" s="9" t="s">
        <v>28</v>
      </c>
      <c r="S70" s="11">
        <v>520498</v>
      </c>
      <c r="T70" s="9" t="s">
        <v>742</v>
      </c>
      <c r="U70" s="9" t="s">
        <v>30</v>
      </c>
      <c r="V70" s="9">
        <v>46</v>
      </c>
      <c r="W70" s="15" t="s">
        <v>31</v>
      </c>
    </row>
    <row r="71" spans="1:23" ht="15.75" thickBot="1" x14ac:dyDescent="0.3">
      <c r="A71" s="24"/>
      <c r="B71" s="25"/>
      <c r="C71" s="26"/>
      <c r="D71" s="27"/>
      <c r="E71" s="25"/>
      <c r="F71" s="25"/>
      <c r="G71" s="27"/>
      <c r="H71" s="27"/>
      <c r="I71" s="28"/>
      <c r="J71" s="27"/>
      <c r="K71" s="27"/>
      <c r="L71" s="69">
        <f>SUM(L70)</f>
        <v>118127</v>
      </c>
      <c r="M71" s="69">
        <f>SUM(M70)</f>
        <v>172454</v>
      </c>
      <c r="N71" s="64">
        <f>L71/M71</f>
        <v>0.68497686339545616</v>
      </c>
      <c r="O71" s="29"/>
      <c r="P71" s="30"/>
      <c r="Q71" s="45"/>
      <c r="R71" s="25"/>
      <c r="S71" s="27"/>
      <c r="T71" s="25"/>
      <c r="U71" s="25"/>
      <c r="V71" s="25"/>
      <c r="W71" s="31"/>
    </row>
    <row r="72" spans="1:23" x14ac:dyDescent="0.25">
      <c r="A72" s="17"/>
      <c r="B72" s="17"/>
      <c r="C72" s="18"/>
      <c r="D72" s="19"/>
      <c r="E72" s="17"/>
      <c r="F72" s="17"/>
      <c r="G72" s="19"/>
      <c r="H72" s="19"/>
      <c r="I72" s="20"/>
      <c r="J72" s="19"/>
      <c r="K72" s="19"/>
      <c r="L72" s="68"/>
      <c r="M72" s="68"/>
      <c r="N72" s="63"/>
      <c r="O72" s="21"/>
      <c r="P72" s="22"/>
      <c r="Q72" s="44"/>
      <c r="R72" s="17"/>
      <c r="S72" s="19"/>
      <c r="T72" s="17"/>
      <c r="U72" s="17"/>
      <c r="V72" s="17"/>
      <c r="W72" s="17"/>
    </row>
    <row r="73" spans="1:23" ht="15.75" thickBot="1" x14ac:dyDescent="0.3">
      <c r="A73" s="41" t="s">
        <v>755</v>
      </c>
      <c r="B73" s="17"/>
      <c r="C73" s="18"/>
      <c r="D73" s="19"/>
      <c r="E73" s="17"/>
      <c r="F73" s="17"/>
      <c r="G73" s="19"/>
      <c r="H73" s="19"/>
      <c r="I73" s="20"/>
      <c r="J73" s="19"/>
      <c r="K73" s="19"/>
      <c r="L73" s="68"/>
      <c r="M73" s="68"/>
      <c r="N73" s="63"/>
      <c r="O73" s="21"/>
      <c r="P73" s="22"/>
      <c r="Q73" s="44"/>
      <c r="R73" s="17"/>
      <c r="S73" s="19"/>
      <c r="T73" s="17"/>
      <c r="U73" s="17"/>
      <c r="V73" s="17"/>
      <c r="W73" s="17"/>
    </row>
    <row r="74" spans="1:23" x14ac:dyDescent="0.25">
      <c r="A74" s="8" t="s">
        <v>756</v>
      </c>
      <c r="B74" s="9" t="s">
        <v>757</v>
      </c>
      <c r="C74" s="10">
        <v>45657</v>
      </c>
      <c r="D74" s="11">
        <v>207500</v>
      </c>
      <c r="E74" s="9" t="s">
        <v>25</v>
      </c>
      <c r="F74" s="9" t="s">
        <v>26</v>
      </c>
      <c r="G74" s="11">
        <v>207500</v>
      </c>
      <c r="H74" s="11">
        <v>114290</v>
      </c>
      <c r="I74" s="12">
        <f t="shared" ref="I74:I79" si="0">H74/G74*100</f>
        <v>55.079518072289154</v>
      </c>
      <c r="J74" s="11">
        <v>228576</v>
      </c>
      <c r="K74" s="11">
        <v>55000</v>
      </c>
      <c r="L74" s="67">
        <f t="shared" ref="L74:L79" si="1">G74-K74</f>
        <v>152500</v>
      </c>
      <c r="M74" s="67">
        <v>115717</v>
      </c>
      <c r="N74" s="62">
        <f t="shared" ref="N74:N80" si="2">L74/M74</f>
        <v>1.3178703215603584</v>
      </c>
      <c r="O74" s="13">
        <v>1219</v>
      </c>
      <c r="P74" s="14">
        <f t="shared" ref="P74:P79" si="3">L74/O74</f>
        <v>125.10254306808859</v>
      </c>
      <c r="Q74" s="43" t="s">
        <v>758</v>
      </c>
      <c r="R74" s="9" t="s">
        <v>97</v>
      </c>
      <c r="S74" s="11">
        <v>55000</v>
      </c>
      <c r="T74" s="9" t="s">
        <v>759</v>
      </c>
      <c r="U74" s="9" t="s">
        <v>125</v>
      </c>
      <c r="V74" s="9">
        <v>58</v>
      </c>
      <c r="W74" s="15" t="s">
        <v>31</v>
      </c>
    </row>
    <row r="75" spans="1:23" x14ac:dyDescent="0.25">
      <c r="A75" s="16" t="s">
        <v>760</v>
      </c>
      <c r="B75" s="17" t="s">
        <v>761</v>
      </c>
      <c r="C75" s="18">
        <v>45268</v>
      </c>
      <c r="D75" s="19">
        <v>255000</v>
      </c>
      <c r="E75" s="17" t="s">
        <v>25</v>
      </c>
      <c r="F75" s="17" t="s">
        <v>26</v>
      </c>
      <c r="G75" s="19">
        <v>255000</v>
      </c>
      <c r="H75" s="19">
        <v>114290</v>
      </c>
      <c r="I75" s="20">
        <f t="shared" si="0"/>
        <v>44.819607843137256</v>
      </c>
      <c r="J75" s="19">
        <v>228576</v>
      </c>
      <c r="K75" s="19">
        <v>55000</v>
      </c>
      <c r="L75" s="68">
        <f t="shared" si="1"/>
        <v>200000</v>
      </c>
      <c r="M75" s="68">
        <v>115717</v>
      </c>
      <c r="N75" s="63">
        <f t="shared" si="2"/>
        <v>1.7283545200791586</v>
      </c>
      <c r="O75" s="21">
        <v>1219</v>
      </c>
      <c r="P75" s="22">
        <f t="shared" si="3"/>
        <v>164.06890894175552</v>
      </c>
      <c r="Q75" s="44" t="s">
        <v>758</v>
      </c>
      <c r="R75" s="17" t="s">
        <v>97</v>
      </c>
      <c r="S75" s="19">
        <v>55000</v>
      </c>
      <c r="T75" s="17" t="s">
        <v>759</v>
      </c>
      <c r="U75" s="17" t="s">
        <v>125</v>
      </c>
      <c r="V75" s="17">
        <v>58</v>
      </c>
      <c r="W75" s="23" t="s">
        <v>31</v>
      </c>
    </row>
    <row r="76" spans="1:23" x14ac:dyDescent="0.25">
      <c r="A76" s="16" t="s">
        <v>762</v>
      </c>
      <c r="B76" s="17" t="s">
        <v>763</v>
      </c>
      <c r="C76" s="18">
        <v>45583</v>
      </c>
      <c r="D76" s="19">
        <v>305000</v>
      </c>
      <c r="E76" s="17" t="s">
        <v>36</v>
      </c>
      <c r="F76" s="17" t="s">
        <v>26</v>
      </c>
      <c r="G76" s="19">
        <v>305000</v>
      </c>
      <c r="H76" s="19">
        <v>114290</v>
      </c>
      <c r="I76" s="20">
        <f t="shared" si="0"/>
        <v>37.472131147540985</v>
      </c>
      <c r="J76" s="19">
        <v>228576</v>
      </c>
      <c r="K76" s="19">
        <v>55000</v>
      </c>
      <c r="L76" s="68">
        <f t="shared" si="1"/>
        <v>250000</v>
      </c>
      <c r="M76" s="68">
        <v>115717</v>
      </c>
      <c r="N76" s="63">
        <f t="shared" si="2"/>
        <v>2.1604431500989483</v>
      </c>
      <c r="O76" s="21">
        <v>1219</v>
      </c>
      <c r="P76" s="22">
        <f t="shared" si="3"/>
        <v>205.08613617719442</v>
      </c>
      <c r="Q76" s="44" t="s">
        <v>758</v>
      </c>
      <c r="R76" s="17" t="s">
        <v>97</v>
      </c>
      <c r="S76" s="19">
        <v>55000</v>
      </c>
      <c r="T76" s="17" t="s">
        <v>759</v>
      </c>
      <c r="U76" s="17" t="s">
        <v>125</v>
      </c>
      <c r="V76" s="17">
        <v>58</v>
      </c>
      <c r="W76" s="23" t="s">
        <v>31</v>
      </c>
    </row>
    <row r="77" spans="1:23" x14ac:dyDescent="0.25">
      <c r="A77" s="16" t="s">
        <v>764</v>
      </c>
      <c r="B77" s="17" t="s">
        <v>765</v>
      </c>
      <c r="C77" s="18">
        <v>45450</v>
      </c>
      <c r="D77" s="19">
        <v>257500</v>
      </c>
      <c r="E77" s="17" t="s">
        <v>25</v>
      </c>
      <c r="F77" s="17" t="s">
        <v>26</v>
      </c>
      <c r="G77" s="19">
        <v>257500</v>
      </c>
      <c r="H77" s="19">
        <v>115420</v>
      </c>
      <c r="I77" s="20">
        <f t="shared" si="0"/>
        <v>44.823300970873788</v>
      </c>
      <c r="J77" s="19">
        <v>230841</v>
      </c>
      <c r="K77" s="19">
        <v>55000</v>
      </c>
      <c r="L77" s="68">
        <f t="shared" si="1"/>
        <v>202500</v>
      </c>
      <c r="M77" s="68">
        <v>117227</v>
      </c>
      <c r="N77" s="63">
        <f t="shared" si="2"/>
        <v>1.7274177450587322</v>
      </c>
      <c r="O77" s="21">
        <v>1219</v>
      </c>
      <c r="P77" s="22">
        <f t="shared" si="3"/>
        <v>166.11977030352747</v>
      </c>
      <c r="Q77" s="44" t="s">
        <v>758</v>
      </c>
      <c r="R77" s="17" t="s">
        <v>97</v>
      </c>
      <c r="S77" s="19">
        <v>55000</v>
      </c>
      <c r="T77" s="17" t="s">
        <v>759</v>
      </c>
      <c r="U77" s="17" t="s">
        <v>125</v>
      </c>
      <c r="V77" s="17">
        <v>59</v>
      </c>
      <c r="W77" s="23" t="s">
        <v>31</v>
      </c>
    </row>
    <row r="78" spans="1:23" x14ac:dyDescent="0.25">
      <c r="A78" s="16" t="s">
        <v>766</v>
      </c>
      <c r="B78" s="17" t="s">
        <v>767</v>
      </c>
      <c r="C78" s="18">
        <v>45644</v>
      </c>
      <c r="D78" s="19">
        <v>225000</v>
      </c>
      <c r="E78" s="17" t="s">
        <v>25</v>
      </c>
      <c r="F78" s="17" t="s">
        <v>26</v>
      </c>
      <c r="G78" s="19">
        <v>225000</v>
      </c>
      <c r="H78" s="19">
        <v>114290</v>
      </c>
      <c r="I78" s="20">
        <f t="shared" si="0"/>
        <v>50.795555555555559</v>
      </c>
      <c r="J78" s="19">
        <v>228576</v>
      </c>
      <c r="K78" s="19">
        <v>55000</v>
      </c>
      <c r="L78" s="68">
        <f t="shared" si="1"/>
        <v>170000</v>
      </c>
      <c r="M78" s="68">
        <v>115717</v>
      </c>
      <c r="N78" s="63">
        <f t="shared" si="2"/>
        <v>1.4691013420672849</v>
      </c>
      <c r="O78" s="21">
        <v>1219</v>
      </c>
      <c r="P78" s="22">
        <f t="shared" si="3"/>
        <v>139.4585726004922</v>
      </c>
      <c r="Q78" s="44" t="s">
        <v>758</v>
      </c>
      <c r="R78" s="17" t="s">
        <v>97</v>
      </c>
      <c r="S78" s="19">
        <v>55000</v>
      </c>
      <c r="T78" s="17" t="s">
        <v>759</v>
      </c>
      <c r="U78" s="17" t="s">
        <v>125</v>
      </c>
      <c r="V78" s="17">
        <v>58</v>
      </c>
      <c r="W78" s="23" t="s">
        <v>31</v>
      </c>
    </row>
    <row r="79" spans="1:23" x14ac:dyDescent="0.25">
      <c r="A79" s="16" t="s">
        <v>768</v>
      </c>
      <c r="B79" s="17" t="s">
        <v>769</v>
      </c>
      <c r="C79" s="18">
        <v>45198</v>
      </c>
      <c r="D79" s="19">
        <v>200000</v>
      </c>
      <c r="E79" s="17" t="s">
        <v>25</v>
      </c>
      <c r="F79" s="17" t="s">
        <v>26</v>
      </c>
      <c r="G79" s="19">
        <v>200000</v>
      </c>
      <c r="H79" s="19">
        <v>114290</v>
      </c>
      <c r="I79" s="20">
        <f t="shared" si="0"/>
        <v>57.145000000000003</v>
      </c>
      <c r="J79" s="19">
        <v>228576</v>
      </c>
      <c r="K79" s="19">
        <v>55000</v>
      </c>
      <c r="L79" s="68">
        <f t="shared" si="1"/>
        <v>145000</v>
      </c>
      <c r="M79" s="68">
        <v>115717</v>
      </c>
      <c r="N79" s="63">
        <f t="shared" si="2"/>
        <v>1.25305702705739</v>
      </c>
      <c r="O79" s="21">
        <v>1219</v>
      </c>
      <c r="P79" s="22">
        <f t="shared" si="3"/>
        <v>118.94995898277277</v>
      </c>
      <c r="Q79" s="44" t="s">
        <v>758</v>
      </c>
      <c r="R79" s="17" t="s">
        <v>97</v>
      </c>
      <c r="S79" s="19">
        <v>55000</v>
      </c>
      <c r="T79" s="17" t="s">
        <v>759</v>
      </c>
      <c r="U79" s="17" t="s">
        <v>125</v>
      </c>
      <c r="V79" s="17">
        <v>58</v>
      </c>
      <c r="W79" s="23" t="s">
        <v>31</v>
      </c>
    </row>
    <row r="80" spans="1:23" ht="15.75" thickBot="1" x14ac:dyDescent="0.3">
      <c r="A80" s="24"/>
      <c r="B80" s="25"/>
      <c r="C80" s="26"/>
      <c r="D80" s="27"/>
      <c r="E80" s="25"/>
      <c r="F80" s="25"/>
      <c r="G80" s="27"/>
      <c r="H80" s="27"/>
      <c r="I80" s="28"/>
      <c r="J80" s="27"/>
      <c r="K80" s="27"/>
      <c r="L80" s="69">
        <f>SUM(L74:L79)</f>
        <v>1120000</v>
      </c>
      <c r="M80" s="69">
        <f>SUM(M74:M79)</f>
        <v>695812</v>
      </c>
      <c r="N80" s="64">
        <f t="shared" si="2"/>
        <v>1.6096301874644301</v>
      </c>
      <c r="O80" s="29"/>
      <c r="P80" s="30"/>
      <c r="Q80" s="45"/>
      <c r="R80" s="25"/>
      <c r="S80" s="27"/>
      <c r="T80" s="25"/>
      <c r="U80" s="25"/>
      <c r="V80" s="25"/>
      <c r="W80" s="31"/>
    </row>
    <row r="81" spans="1:23" x14ac:dyDescent="0.25">
      <c r="A81" s="17"/>
      <c r="B81" s="17"/>
      <c r="C81" s="18"/>
      <c r="D81" s="19"/>
      <c r="E81" s="17"/>
      <c r="F81" s="17"/>
      <c r="G81" s="19"/>
      <c r="H81" s="19"/>
      <c r="I81" s="20"/>
      <c r="J81" s="19"/>
      <c r="K81" s="19"/>
      <c r="L81" s="68"/>
      <c r="M81" s="68"/>
      <c r="N81" s="63"/>
      <c r="O81" s="21"/>
      <c r="P81" s="22"/>
      <c r="Q81" s="44"/>
      <c r="R81" s="17"/>
      <c r="S81" s="19"/>
      <c r="T81" s="17"/>
      <c r="U81" s="17"/>
      <c r="V81" s="17"/>
      <c r="W81" s="17"/>
    </row>
    <row r="82" spans="1:23" ht="15.75" thickBot="1" x14ac:dyDescent="0.3">
      <c r="A82" s="41" t="s">
        <v>770</v>
      </c>
      <c r="B82" s="17"/>
      <c r="C82" s="18"/>
      <c r="D82" s="19"/>
      <c r="E82" s="17"/>
      <c r="F82" s="17"/>
      <c r="G82" s="19"/>
      <c r="H82" s="19"/>
      <c r="I82" s="20"/>
      <c r="J82" s="19"/>
      <c r="K82" s="19"/>
      <c r="L82" s="68"/>
      <c r="M82" s="68"/>
      <c r="N82" s="63"/>
      <c r="O82" s="21"/>
      <c r="P82" s="22"/>
      <c r="Q82" s="44"/>
      <c r="R82" s="17"/>
      <c r="S82" s="19"/>
      <c r="T82" s="17"/>
      <c r="U82" s="17"/>
      <c r="V82" s="17"/>
      <c r="W82" s="17"/>
    </row>
    <row r="83" spans="1:23" x14ac:dyDescent="0.25">
      <c r="A83" s="8" t="s">
        <v>771</v>
      </c>
      <c r="B83" s="9" t="s">
        <v>772</v>
      </c>
      <c r="C83" s="10">
        <v>45160</v>
      </c>
      <c r="D83" s="11">
        <v>229000</v>
      </c>
      <c r="E83" s="9" t="s">
        <v>36</v>
      </c>
      <c r="F83" s="9" t="s">
        <v>26</v>
      </c>
      <c r="G83" s="11">
        <v>229000</v>
      </c>
      <c r="H83" s="11">
        <v>93850</v>
      </c>
      <c r="I83" s="12">
        <f t="shared" ref="I83:I93" si="4">H83/G83*100</f>
        <v>40.982532751091703</v>
      </c>
      <c r="J83" s="11">
        <v>187696</v>
      </c>
      <c r="K83" s="11">
        <v>50303</v>
      </c>
      <c r="L83" s="67">
        <f t="shared" ref="L83:L93" si="5">G83-K83</f>
        <v>178697</v>
      </c>
      <c r="M83" s="67">
        <v>110800</v>
      </c>
      <c r="N83" s="62">
        <f t="shared" ref="N83:N94" si="6">L83/M83</f>
        <v>1.6127888086642599</v>
      </c>
      <c r="O83" s="13">
        <v>1212</v>
      </c>
      <c r="P83" s="14">
        <f t="shared" ref="P83:P93" si="7">L83/O83</f>
        <v>147.43976897689768</v>
      </c>
      <c r="Q83" s="43" t="s">
        <v>773</v>
      </c>
      <c r="R83" s="9" t="s">
        <v>97</v>
      </c>
      <c r="S83" s="11">
        <v>50000</v>
      </c>
      <c r="T83" s="9" t="s">
        <v>774</v>
      </c>
      <c r="U83" s="9" t="s">
        <v>125</v>
      </c>
      <c r="V83" s="9">
        <v>56</v>
      </c>
      <c r="W83" s="15" t="s">
        <v>31</v>
      </c>
    </row>
    <row r="84" spans="1:23" x14ac:dyDescent="0.25">
      <c r="A84" s="16" t="s">
        <v>775</v>
      </c>
      <c r="B84" s="17" t="s">
        <v>776</v>
      </c>
      <c r="C84" s="18">
        <v>45489</v>
      </c>
      <c r="D84" s="19">
        <v>191900</v>
      </c>
      <c r="E84" s="17" t="s">
        <v>36</v>
      </c>
      <c r="F84" s="17" t="s">
        <v>26</v>
      </c>
      <c r="G84" s="19">
        <v>191900</v>
      </c>
      <c r="H84" s="19">
        <v>94240</v>
      </c>
      <c r="I84" s="20">
        <f t="shared" si="4"/>
        <v>49.10891089108911</v>
      </c>
      <c r="J84" s="19">
        <v>188476</v>
      </c>
      <c r="K84" s="19">
        <v>50303</v>
      </c>
      <c r="L84" s="68">
        <f t="shared" si="5"/>
        <v>141597</v>
      </c>
      <c r="M84" s="68">
        <v>111429</v>
      </c>
      <c r="N84" s="63">
        <f t="shared" si="6"/>
        <v>1.2707374202406914</v>
      </c>
      <c r="O84" s="21">
        <v>1212</v>
      </c>
      <c r="P84" s="22">
        <f t="shared" si="7"/>
        <v>116.82920792079207</v>
      </c>
      <c r="Q84" s="44" t="s">
        <v>773</v>
      </c>
      <c r="R84" s="17" t="s">
        <v>97</v>
      </c>
      <c r="S84" s="19">
        <v>50000</v>
      </c>
      <c r="T84" s="17" t="s">
        <v>774</v>
      </c>
      <c r="U84" s="17" t="s">
        <v>125</v>
      </c>
      <c r="V84" s="17">
        <v>56</v>
      </c>
      <c r="W84" s="23" t="s">
        <v>31</v>
      </c>
    </row>
    <row r="85" spans="1:23" x14ac:dyDescent="0.25">
      <c r="A85" s="16" t="s">
        <v>777</v>
      </c>
      <c r="B85" s="17" t="s">
        <v>778</v>
      </c>
      <c r="C85" s="18">
        <v>45411</v>
      </c>
      <c r="D85" s="19">
        <v>185000</v>
      </c>
      <c r="E85" s="17" t="s">
        <v>36</v>
      </c>
      <c r="F85" s="17" t="s">
        <v>26</v>
      </c>
      <c r="G85" s="19">
        <v>185000</v>
      </c>
      <c r="H85" s="19">
        <v>94280</v>
      </c>
      <c r="I85" s="20">
        <f t="shared" si="4"/>
        <v>50.962162162162159</v>
      </c>
      <c r="J85" s="19">
        <v>188555</v>
      </c>
      <c r="K85" s="19">
        <v>50000</v>
      </c>
      <c r="L85" s="68">
        <f t="shared" si="5"/>
        <v>135000</v>
      </c>
      <c r="M85" s="68">
        <v>111737</v>
      </c>
      <c r="N85" s="63">
        <f t="shared" si="6"/>
        <v>1.2081942418357392</v>
      </c>
      <c r="O85" s="21">
        <v>1212</v>
      </c>
      <c r="P85" s="22">
        <f t="shared" si="7"/>
        <v>111.38613861386139</v>
      </c>
      <c r="Q85" s="44" t="s">
        <v>773</v>
      </c>
      <c r="R85" s="17" t="s">
        <v>97</v>
      </c>
      <c r="S85" s="19">
        <v>50000</v>
      </c>
      <c r="T85" s="17" t="s">
        <v>774</v>
      </c>
      <c r="U85" s="17" t="s">
        <v>125</v>
      </c>
      <c r="V85" s="17">
        <v>57</v>
      </c>
      <c r="W85" s="23" t="s">
        <v>31</v>
      </c>
    </row>
    <row r="86" spans="1:23" x14ac:dyDescent="0.25">
      <c r="A86" s="16" t="s">
        <v>779</v>
      </c>
      <c r="B86" s="17" t="s">
        <v>780</v>
      </c>
      <c r="C86" s="18">
        <v>45681</v>
      </c>
      <c r="D86" s="19">
        <v>185000</v>
      </c>
      <c r="E86" s="17" t="s">
        <v>25</v>
      </c>
      <c r="F86" s="17" t="s">
        <v>26</v>
      </c>
      <c r="G86" s="19">
        <v>185000</v>
      </c>
      <c r="H86" s="19">
        <v>93360</v>
      </c>
      <c r="I86" s="20">
        <f t="shared" si="4"/>
        <v>50.464864864864865</v>
      </c>
      <c r="J86" s="19">
        <v>186714</v>
      </c>
      <c r="K86" s="19">
        <v>50303</v>
      </c>
      <c r="L86" s="68">
        <f t="shared" si="5"/>
        <v>134697</v>
      </c>
      <c r="M86" s="68">
        <v>110008</v>
      </c>
      <c r="N86" s="63">
        <f t="shared" si="6"/>
        <v>1.2244291324267327</v>
      </c>
      <c r="O86" s="21">
        <v>1212</v>
      </c>
      <c r="P86" s="22">
        <f t="shared" si="7"/>
        <v>111.13613861386139</v>
      </c>
      <c r="Q86" s="44" t="s">
        <v>773</v>
      </c>
      <c r="R86" s="17" t="s">
        <v>97</v>
      </c>
      <c r="S86" s="19">
        <v>50000</v>
      </c>
      <c r="T86" s="17" t="s">
        <v>774</v>
      </c>
      <c r="U86" s="17" t="s">
        <v>125</v>
      </c>
      <c r="V86" s="17">
        <v>56</v>
      </c>
      <c r="W86" s="23" t="s">
        <v>31</v>
      </c>
    </row>
    <row r="87" spans="1:23" x14ac:dyDescent="0.25">
      <c r="A87" s="16" t="s">
        <v>781</v>
      </c>
      <c r="B87" s="17" t="s">
        <v>782</v>
      </c>
      <c r="C87" s="18">
        <v>45596</v>
      </c>
      <c r="D87" s="19">
        <v>185000</v>
      </c>
      <c r="E87" s="17" t="s">
        <v>36</v>
      </c>
      <c r="F87" s="17" t="s">
        <v>26</v>
      </c>
      <c r="G87" s="19">
        <v>185000</v>
      </c>
      <c r="H87" s="19">
        <v>96700</v>
      </c>
      <c r="I87" s="20">
        <f t="shared" si="4"/>
        <v>52.270270270270267</v>
      </c>
      <c r="J87" s="19">
        <v>193404</v>
      </c>
      <c r="K87" s="19">
        <v>50325</v>
      </c>
      <c r="L87" s="68">
        <f t="shared" si="5"/>
        <v>134675</v>
      </c>
      <c r="M87" s="68">
        <v>115386</v>
      </c>
      <c r="N87" s="63">
        <f t="shared" si="6"/>
        <v>1.1671693273014057</v>
      </c>
      <c r="O87" s="21">
        <v>1212</v>
      </c>
      <c r="P87" s="22">
        <f t="shared" si="7"/>
        <v>111.11798679867987</v>
      </c>
      <c r="Q87" s="44" t="s">
        <v>773</v>
      </c>
      <c r="R87" s="17" t="s">
        <v>97</v>
      </c>
      <c r="S87" s="19">
        <v>50000</v>
      </c>
      <c r="T87" s="17" t="s">
        <v>774</v>
      </c>
      <c r="U87" s="17" t="s">
        <v>125</v>
      </c>
      <c r="V87" s="17">
        <v>58</v>
      </c>
      <c r="W87" s="23" t="s">
        <v>31</v>
      </c>
    </row>
    <row r="88" spans="1:23" x14ac:dyDescent="0.25">
      <c r="A88" s="16" t="s">
        <v>783</v>
      </c>
      <c r="B88" s="17" t="s">
        <v>784</v>
      </c>
      <c r="C88" s="18">
        <v>45611</v>
      </c>
      <c r="D88" s="19">
        <v>159999</v>
      </c>
      <c r="E88" s="17" t="s">
        <v>36</v>
      </c>
      <c r="F88" s="17" t="s">
        <v>26</v>
      </c>
      <c r="G88" s="19">
        <v>159999</v>
      </c>
      <c r="H88" s="19">
        <v>93360</v>
      </c>
      <c r="I88" s="20">
        <f t="shared" si="4"/>
        <v>58.350364689779312</v>
      </c>
      <c r="J88" s="19">
        <v>186714</v>
      </c>
      <c r="K88" s="19">
        <v>50303</v>
      </c>
      <c r="L88" s="68">
        <f t="shared" si="5"/>
        <v>109696</v>
      </c>
      <c r="M88" s="68">
        <v>110008</v>
      </c>
      <c r="N88" s="63">
        <f t="shared" si="6"/>
        <v>0.99716384262962698</v>
      </c>
      <c r="O88" s="21">
        <v>1212</v>
      </c>
      <c r="P88" s="22">
        <f t="shared" si="7"/>
        <v>90.508250825082513</v>
      </c>
      <c r="Q88" s="44" t="s">
        <v>773</v>
      </c>
      <c r="R88" s="17" t="s">
        <v>97</v>
      </c>
      <c r="S88" s="19">
        <v>50000</v>
      </c>
      <c r="T88" s="17" t="s">
        <v>774</v>
      </c>
      <c r="U88" s="17" t="s">
        <v>125</v>
      </c>
      <c r="V88" s="17">
        <v>56</v>
      </c>
      <c r="W88" s="23" t="s">
        <v>31</v>
      </c>
    </row>
    <row r="89" spans="1:23" x14ac:dyDescent="0.25">
      <c r="A89" s="16" t="s">
        <v>785</v>
      </c>
      <c r="B89" s="17" t="s">
        <v>786</v>
      </c>
      <c r="C89" s="18">
        <v>45622</v>
      </c>
      <c r="D89" s="19">
        <v>201000</v>
      </c>
      <c r="E89" s="17" t="s">
        <v>36</v>
      </c>
      <c r="F89" s="17" t="s">
        <v>26</v>
      </c>
      <c r="G89" s="19">
        <v>201000</v>
      </c>
      <c r="H89" s="19">
        <v>93070</v>
      </c>
      <c r="I89" s="20">
        <f t="shared" si="4"/>
        <v>46.303482587064678</v>
      </c>
      <c r="J89" s="19">
        <v>186140</v>
      </c>
      <c r="K89" s="19">
        <v>50000</v>
      </c>
      <c r="L89" s="68">
        <f t="shared" si="5"/>
        <v>151000</v>
      </c>
      <c r="M89" s="68">
        <v>109790</v>
      </c>
      <c r="N89" s="63">
        <f t="shared" si="6"/>
        <v>1.3753529465342926</v>
      </c>
      <c r="O89" s="21">
        <v>1212</v>
      </c>
      <c r="P89" s="22">
        <f t="shared" si="7"/>
        <v>124.58745874587459</v>
      </c>
      <c r="Q89" s="44" t="s">
        <v>773</v>
      </c>
      <c r="R89" s="17" t="s">
        <v>97</v>
      </c>
      <c r="S89" s="19">
        <v>50000</v>
      </c>
      <c r="T89" s="17" t="s">
        <v>774</v>
      </c>
      <c r="U89" s="17" t="s">
        <v>125</v>
      </c>
      <c r="V89" s="17">
        <v>56</v>
      </c>
      <c r="W89" s="23" t="s">
        <v>31</v>
      </c>
    </row>
    <row r="90" spans="1:23" x14ac:dyDescent="0.25">
      <c r="A90" s="16" t="s">
        <v>787</v>
      </c>
      <c r="B90" s="17" t="s">
        <v>788</v>
      </c>
      <c r="C90" s="18">
        <v>45447</v>
      </c>
      <c r="D90" s="19">
        <v>190000</v>
      </c>
      <c r="E90" s="17" t="s">
        <v>36</v>
      </c>
      <c r="F90" s="17" t="s">
        <v>26</v>
      </c>
      <c r="G90" s="19">
        <v>190000</v>
      </c>
      <c r="H90" s="19">
        <v>93070</v>
      </c>
      <c r="I90" s="20">
        <f t="shared" si="4"/>
        <v>48.984210526315792</v>
      </c>
      <c r="J90" s="19">
        <v>186140</v>
      </c>
      <c r="K90" s="19">
        <v>50000</v>
      </c>
      <c r="L90" s="68">
        <f t="shared" si="5"/>
        <v>140000</v>
      </c>
      <c r="M90" s="68">
        <v>109790</v>
      </c>
      <c r="N90" s="63">
        <f t="shared" si="6"/>
        <v>1.2751616722834502</v>
      </c>
      <c r="O90" s="21">
        <v>1212</v>
      </c>
      <c r="P90" s="22">
        <f t="shared" si="7"/>
        <v>115.51155115511551</v>
      </c>
      <c r="Q90" s="44" t="s">
        <v>773</v>
      </c>
      <c r="R90" s="17" t="s">
        <v>97</v>
      </c>
      <c r="S90" s="19">
        <v>50000</v>
      </c>
      <c r="T90" s="17" t="s">
        <v>774</v>
      </c>
      <c r="U90" s="17" t="s">
        <v>125</v>
      </c>
      <c r="V90" s="17">
        <v>56</v>
      </c>
      <c r="W90" s="23" t="s">
        <v>31</v>
      </c>
    </row>
    <row r="91" spans="1:23" x14ac:dyDescent="0.25">
      <c r="A91" s="16" t="s">
        <v>789</v>
      </c>
      <c r="B91" s="17" t="s">
        <v>790</v>
      </c>
      <c r="C91" s="18">
        <v>45299</v>
      </c>
      <c r="D91" s="19">
        <v>190000</v>
      </c>
      <c r="E91" s="17" t="s">
        <v>36</v>
      </c>
      <c r="F91" s="17" t="s">
        <v>26</v>
      </c>
      <c r="G91" s="19">
        <v>190000</v>
      </c>
      <c r="H91" s="19">
        <v>89910</v>
      </c>
      <c r="I91" s="20">
        <f t="shared" si="4"/>
        <v>47.321052631578944</v>
      </c>
      <c r="J91" s="19">
        <v>179811</v>
      </c>
      <c r="K91" s="19">
        <v>50000</v>
      </c>
      <c r="L91" s="68">
        <f t="shared" si="5"/>
        <v>140000</v>
      </c>
      <c r="M91" s="68">
        <v>104686</v>
      </c>
      <c r="N91" s="63">
        <f t="shared" si="6"/>
        <v>1.3373325946162811</v>
      </c>
      <c r="O91" s="21">
        <v>1155</v>
      </c>
      <c r="P91" s="22">
        <f t="shared" si="7"/>
        <v>121.21212121212122</v>
      </c>
      <c r="Q91" s="44" t="s">
        <v>773</v>
      </c>
      <c r="R91" s="17" t="s">
        <v>97</v>
      </c>
      <c r="S91" s="19">
        <v>50000</v>
      </c>
      <c r="T91" s="17" t="s">
        <v>774</v>
      </c>
      <c r="U91" s="17" t="s">
        <v>125</v>
      </c>
      <c r="V91" s="17">
        <v>56</v>
      </c>
      <c r="W91" s="23" t="s">
        <v>31</v>
      </c>
    </row>
    <row r="92" spans="1:23" x14ac:dyDescent="0.25">
      <c r="A92" s="16" t="s">
        <v>791</v>
      </c>
      <c r="B92" s="17" t="s">
        <v>792</v>
      </c>
      <c r="C92" s="18">
        <v>45301</v>
      </c>
      <c r="D92" s="19">
        <v>165000</v>
      </c>
      <c r="E92" s="17" t="s">
        <v>36</v>
      </c>
      <c r="F92" s="17" t="s">
        <v>26</v>
      </c>
      <c r="G92" s="19">
        <v>165000</v>
      </c>
      <c r="H92" s="19">
        <v>103010</v>
      </c>
      <c r="I92" s="20">
        <f t="shared" si="4"/>
        <v>62.430303030303023</v>
      </c>
      <c r="J92" s="19">
        <v>206011</v>
      </c>
      <c r="K92" s="19">
        <v>55265</v>
      </c>
      <c r="L92" s="68">
        <f t="shared" si="5"/>
        <v>109735</v>
      </c>
      <c r="M92" s="68">
        <v>121569</v>
      </c>
      <c r="N92" s="63">
        <f t="shared" si="6"/>
        <v>0.90265610476354996</v>
      </c>
      <c r="O92" s="21">
        <v>1342</v>
      </c>
      <c r="P92" s="22">
        <f t="shared" si="7"/>
        <v>81.769746646795824</v>
      </c>
      <c r="Q92" s="44" t="s">
        <v>773</v>
      </c>
      <c r="R92" s="17" t="s">
        <v>97</v>
      </c>
      <c r="S92" s="19">
        <v>55000</v>
      </c>
      <c r="T92" s="17" t="s">
        <v>774</v>
      </c>
      <c r="U92" s="17" t="s">
        <v>125</v>
      </c>
      <c r="V92" s="17">
        <v>56</v>
      </c>
      <c r="W92" s="23" t="s">
        <v>31</v>
      </c>
    </row>
    <row r="93" spans="1:23" x14ac:dyDescent="0.25">
      <c r="A93" s="16" t="s">
        <v>793</v>
      </c>
      <c r="B93" s="17" t="s">
        <v>794</v>
      </c>
      <c r="C93" s="18">
        <v>45209</v>
      </c>
      <c r="D93" s="19">
        <v>210000</v>
      </c>
      <c r="E93" s="17" t="s">
        <v>25</v>
      </c>
      <c r="F93" s="17" t="s">
        <v>26</v>
      </c>
      <c r="G93" s="19">
        <v>210000</v>
      </c>
      <c r="H93" s="19">
        <v>103010</v>
      </c>
      <c r="I93" s="20">
        <f t="shared" si="4"/>
        <v>49.05238095238095</v>
      </c>
      <c r="J93" s="19">
        <v>206011</v>
      </c>
      <c r="K93" s="19">
        <v>55265</v>
      </c>
      <c r="L93" s="68">
        <f t="shared" si="5"/>
        <v>154735</v>
      </c>
      <c r="M93" s="68">
        <v>121569</v>
      </c>
      <c r="N93" s="63">
        <f t="shared" si="6"/>
        <v>1.2728162607243623</v>
      </c>
      <c r="O93" s="21">
        <v>1342</v>
      </c>
      <c r="P93" s="22">
        <f t="shared" si="7"/>
        <v>115.30178837555887</v>
      </c>
      <c r="Q93" s="44" t="s">
        <v>773</v>
      </c>
      <c r="R93" s="17" t="s">
        <v>97</v>
      </c>
      <c r="S93" s="19">
        <v>55000</v>
      </c>
      <c r="T93" s="17" t="s">
        <v>774</v>
      </c>
      <c r="U93" s="17" t="s">
        <v>125</v>
      </c>
      <c r="V93" s="17">
        <v>56</v>
      </c>
      <c r="W93" s="23" t="s">
        <v>31</v>
      </c>
    </row>
    <row r="94" spans="1:23" ht="15.75" thickBot="1" x14ac:dyDescent="0.3">
      <c r="A94" s="24"/>
      <c r="B94" s="25"/>
      <c r="C94" s="26"/>
      <c r="D94" s="27"/>
      <c r="E94" s="25"/>
      <c r="F94" s="25"/>
      <c r="G94" s="27"/>
      <c r="H94" s="27"/>
      <c r="I94" s="28"/>
      <c r="J94" s="27"/>
      <c r="K94" s="27"/>
      <c r="L94" s="69">
        <f>SUM(L83:L93)</f>
        <v>1529832</v>
      </c>
      <c r="M94" s="69">
        <f>SUM(M83:M93)</f>
        <v>1236772</v>
      </c>
      <c r="N94" s="64">
        <f t="shared" si="6"/>
        <v>1.2369555585022947</v>
      </c>
      <c r="O94" s="29"/>
      <c r="P94" s="30"/>
      <c r="Q94" s="45"/>
      <c r="R94" s="25"/>
      <c r="S94" s="27"/>
      <c r="T94" s="25"/>
      <c r="U94" s="25"/>
      <c r="V94" s="25"/>
      <c r="W94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074A-7E25-450E-A8EE-470865EEA292}">
  <dimension ref="A1:W92"/>
  <sheetViews>
    <sheetView workbookViewId="0">
      <selection activeCell="V1" sqref="A1:XFD1"/>
    </sheetView>
  </sheetViews>
  <sheetFormatPr defaultRowHeight="15" x14ac:dyDescent="0.25"/>
  <cols>
    <col min="1" max="1" width="25" bestFit="1" customWidth="1"/>
    <col min="2" max="2" width="21.85546875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8" max="18" width="12.425781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41" t="s">
        <v>795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796</v>
      </c>
      <c r="B3" s="9" t="s">
        <v>797</v>
      </c>
      <c r="C3" s="10">
        <v>45390</v>
      </c>
      <c r="D3" s="11">
        <v>540000</v>
      </c>
      <c r="E3" s="9" t="s">
        <v>25</v>
      </c>
      <c r="F3" s="9" t="s">
        <v>26</v>
      </c>
      <c r="G3" s="11">
        <v>540000</v>
      </c>
      <c r="H3" s="11">
        <v>237590</v>
      </c>
      <c r="I3" s="12">
        <f>H3/G3*100</f>
        <v>43.998148148148147</v>
      </c>
      <c r="J3" s="11">
        <v>475177</v>
      </c>
      <c r="K3" s="11">
        <v>122948</v>
      </c>
      <c r="L3" s="67">
        <f>G3-K3</f>
        <v>417052</v>
      </c>
      <c r="M3" s="67">
        <v>359417</v>
      </c>
      <c r="N3" s="62">
        <f>L3/M3</f>
        <v>1.1603569113314061</v>
      </c>
      <c r="O3" s="13">
        <v>2902</v>
      </c>
      <c r="P3" s="14">
        <f>L3/O3</f>
        <v>143.7119228118539</v>
      </c>
      <c r="Q3" s="43" t="s">
        <v>798</v>
      </c>
      <c r="R3" s="9" t="s">
        <v>28</v>
      </c>
      <c r="S3" s="11">
        <v>122948</v>
      </c>
      <c r="T3" s="9" t="s">
        <v>799</v>
      </c>
      <c r="U3" s="9" t="s">
        <v>30</v>
      </c>
      <c r="V3" s="9">
        <v>54</v>
      </c>
      <c r="W3" s="15" t="s">
        <v>31</v>
      </c>
    </row>
    <row r="4" spans="1:23" ht="15.75" thickBot="1" x14ac:dyDescent="0.3">
      <c r="A4" s="38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SUM(L3)</f>
        <v>417052</v>
      </c>
      <c r="M4" s="70">
        <f>SUM(M3)</f>
        <v>359417</v>
      </c>
      <c r="N4" s="65">
        <f>L4/M4</f>
        <v>1.1603569113314061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ht="15.75" thickTop="1" x14ac:dyDescent="0.25">
      <c r="A5" s="16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23"/>
    </row>
    <row r="6" spans="1:23" x14ac:dyDescent="0.25">
      <c r="A6" s="40" t="s">
        <v>800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16" t="s">
        <v>801</v>
      </c>
      <c r="B7" s="17" t="s">
        <v>802</v>
      </c>
      <c r="C7" s="18">
        <v>45595</v>
      </c>
      <c r="D7" s="19">
        <v>437000</v>
      </c>
      <c r="E7" s="17" t="s">
        <v>36</v>
      </c>
      <c r="F7" s="17" t="s">
        <v>26</v>
      </c>
      <c r="G7" s="19">
        <v>437000</v>
      </c>
      <c r="H7" s="19">
        <v>183360</v>
      </c>
      <c r="I7" s="20">
        <f>H7/G7*100</f>
        <v>41.958810068649889</v>
      </c>
      <c r="J7" s="19">
        <v>366725</v>
      </c>
      <c r="K7" s="19">
        <v>122733</v>
      </c>
      <c r="L7" s="68">
        <f>G7-K7</f>
        <v>314267</v>
      </c>
      <c r="M7" s="68">
        <v>162661</v>
      </c>
      <c r="N7" s="63">
        <f>L7/M7</f>
        <v>1.9320365668476156</v>
      </c>
      <c r="O7" s="21">
        <v>1470</v>
      </c>
      <c r="P7" s="22">
        <f>L7/O7</f>
        <v>213.78707482993198</v>
      </c>
      <c r="Q7" s="44" t="s">
        <v>798</v>
      </c>
      <c r="R7" s="17" t="s">
        <v>97</v>
      </c>
      <c r="S7" s="19">
        <v>118157</v>
      </c>
      <c r="T7" s="17" t="s">
        <v>799</v>
      </c>
      <c r="U7" s="17" t="s">
        <v>30</v>
      </c>
      <c r="V7" s="17">
        <v>44</v>
      </c>
      <c r="W7" s="23" t="s">
        <v>31</v>
      </c>
    </row>
    <row r="8" spans="1:23" ht="15.75" thickBot="1" x14ac:dyDescent="0.3">
      <c r="A8" s="24"/>
      <c r="B8" s="25"/>
      <c r="C8" s="26"/>
      <c r="D8" s="27"/>
      <c r="E8" s="25"/>
      <c r="F8" s="25"/>
      <c r="G8" s="27"/>
      <c r="H8" s="27"/>
      <c r="I8" s="28"/>
      <c r="J8" s="27"/>
      <c r="K8" s="27"/>
      <c r="L8" s="69">
        <f>SUM(L7)</f>
        <v>314267</v>
      </c>
      <c r="M8" s="69">
        <f>SUM(M7)</f>
        <v>162661</v>
      </c>
      <c r="N8" s="64">
        <f>L8/M8</f>
        <v>1.9320365668476156</v>
      </c>
      <c r="O8" s="29"/>
      <c r="P8" s="30"/>
      <c r="Q8" s="45"/>
      <c r="R8" s="25"/>
      <c r="S8" s="27"/>
      <c r="T8" s="25"/>
      <c r="U8" s="25"/>
      <c r="V8" s="25"/>
      <c r="W8" s="31"/>
    </row>
    <row r="9" spans="1:23" x14ac:dyDescent="0.25">
      <c r="A9" s="17"/>
      <c r="B9" s="17"/>
      <c r="C9" s="18"/>
      <c r="D9" s="19"/>
      <c r="E9" s="17"/>
      <c r="F9" s="17"/>
      <c r="G9" s="19"/>
      <c r="H9" s="19"/>
      <c r="I9" s="20"/>
      <c r="J9" s="19"/>
      <c r="K9" s="19"/>
      <c r="L9" s="68"/>
      <c r="M9" s="68"/>
      <c r="N9" s="63"/>
      <c r="O9" s="21"/>
      <c r="P9" s="22"/>
      <c r="Q9" s="44"/>
      <c r="R9" s="17"/>
      <c r="S9" s="19"/>
      <c r="T9" s="17"/>
      <c r="U9" s="17"/>
      <c r="V9" s="17"/>
      <c r="W9" s="17"/>
    </row>
    <row r="10" spans="1:23" ht="15.75" thickBot="1" x14ac:dyDescent="0.3">
      <c r="A10" s="41" t="s">
        <v>803</v>
      </c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17"/>
    </row>
    <row r="11" spans="1:23" x14ac:dyDescent="0.25">
      <c r="A11" s="8" t="s">
        <v>804</v>
      </c>
      <c r="B11" s="9" t="s">
        <v>805</v>
      </c>
      <c r="C11" s="10">
        <v>45656</v>
      </c>
      <c r="D11" s="11">
        <v>569000</v>
      </c>
      <c r="E11" s="9" t="s">
        <v>25</v>
      </c>
      <c r="F11" s="9" t="s">
        <v>26</v>
      </c>
      <c r="G11" s="11">
        <v>569000</v>
      </c>
      <c r="H11" s="11">
        <v>277830</v>
      </c>
      <c r="I11" s="12">
        <f>H11/G11*100</f>
        <v>48.82776801405975</v>
      </c>
      <c r="J11" s="11">
        <v>555662</v>
      </c>
      <c r="K11" s="11">
        <v>112232</v>
      </c>
      <c r="L11" s="67">
        <f>G11-K11</f>
        <v>456768</v>
      </c>
      <c r="M11" s="67">
        <v>434735</v>
      </c>
      <c r="N11" s="62">
        <f>L11/M11</f>
        <v>1.0506814496187333</v>
      </c>
      <c r="O11" s="13">
        <v>2773</v>
      </c>
      <c r="P11" s="14">
        <f>L11/O11</f>
        <v>164.71979805265056</v>
      </c>
      <c r="Q11" s="43" t="s">
        <v>806</v>
      </c>
      <c r="R11" s="9" t="s">
        <v>28</v>
      </c>
      <c r="S11" s="11">
        <v>112232</v>
      </c>
      <c r="T11" s="9" t="s">
        <v>807</v>
      </c>
      <c r="U11" s="9" t="s">
        <v>30</v>
      </c>
      <c r="V11" s="9">
        <v>55</v>
      </c>
      <c r="W11" s="15" t="s">
        <v>31</v>
      </c>
    </row>
    <row r="12" spans="1:23" ht="15.75" thickBot="1" x14ac:dyDescent="0.3">
      <c r="A12" s="38"/>
      <c r="B12" s="32"/>
      <c r="C12" s="33"/>
      <c r="D12" s="34"/>
      <c r="E12" s="32"/>
      <c r="F12" s="32"/>
      <c r="G12" s="34"/>
      <c r="H12" s="34"/>
      <c r="I12" s="35"/>
      <c r="J12" s="34"/>
      <c r="K12" s="34"/>
      <c r="L12" s="70">
        <f>SUM(L11)</f>
        <v>456768</v>
      </c>
      <c r="M12" s="70">
        <f>SUM(M11)</f>
        <v>434735</v>
      </c>
      <c r="N12" s="65">
        <f>L12/M12</f>
        <v>1.0506814496187333</v>
      </c>
      <c r="O12" s="36"/>
      <c r="P12" s="37"/>
      <c r="Q12" s="46"/>
      <c r="R12" s="32"/>
      <c r="S12" s="34"/>
      <c r="T12" s="32"/>
      <c r="U12" s="32"/>
      <c r="V12" s="32"/>
      <c r="W12" s="39"/>
    </row>
    <row r="13" spans="1:23" ht="15.75" thickTop="1" x14ac:dyDescent="0.25">
      <c r="A13" s="16"/>
      <c r="B13" s="17"/>
      <c r="C13" s="18"/>
      <c r="D13" s="19"/>
      <c r="E13" s="17"/>
      <c r="F13" s="17"/>
      <c r="G13" s="19"/>
      <c r="H13" s="19"/>
      <c r="I13" s="20"/>
      <c r="J13" s="19"/>
      <c r="K13" s="19"/>
      <c r="L13" s="68"/>
      <c r="M13" s="68"/>
      <c r="N13" s="63"/>
      <c r="O13" s="21"/>
      <c r="P13" s="22"/>
      <c r="Q13" s="44"/>
      <c r="R13" s="17"/>
      <c r="S13" s="19"/>
      <c r="T13" s="17"/>
      <c r="U13" s="17"/>
      <c r="V13" s="17"/>
      <c r="W13" s="23"/>
    </row>
    <row r="14" spans="1:23" x14ac:dyDescent="0.25">
      <c r="A14" s="40" t="s">
        <v>808</v>
      </c>
      <c r="B14" s="17"/>
      <c r="C14" s="18"/>
      <c r="D14" s="19"/>
      <c r="E14" s="17"/>
      <c r="F14" s="17"/>
      <c r="G14" s="19"/>
      <c r="H14" s="19"/>
      <c r="I14" s="20"/>
      <c r="J14" s="19"/>
      <c r="K14" s="19"/>
      <c r="L14" s="68"/>
      <c r="M14" s="68"/>
      <c r="N14" s="63"/>
      <c r="O14" s="21"/>
      <c r="P14" s="22"/>
      <c r="Q14" s="44"/>
      <c r="R14" s="17"/>
      <c r="S14" s="19"/>
      <c r="T14" s="17"/>
      <c r="U14" s="17"/>
      <c r="V14" s="17"/>
      <c r="W14" s="23"/>
    </row>
    <row r="15" spans="1:23" x14ac:dyDescent="0.25">
      <c r="A15" s="16" t="s">
        <v>809</v>
      </c>
      <c r="B15" s="17" t="s">
        <v>810</v>
      </c>
      <c r="C15" s="18">
        <v>45117</v>
      </c>
      <c r="D15" s="19">
        <v>733000</v>
      </c>
      <c r="E15" s="17" t="s">
        <v>36</v>
      </c>
      <c r="F15" s="17" t="s">
        <v>26</v>
      </c>
      <c r="G15" s="19">
        <v>733000</v>
      </c>
      <c r="H15" s="19">
        <v>319990</v>
      </c>
      <c r="I15" s="20">
        <f>H15/G15*100</f>
        <v>43.654843110504778</v>
      </c>
      <c r="J15" s="19">
        <v>639987</v>
      </c>
      <c r="K15" s="19">
        <v>154573</v>
      </c>
      <c r="L15" s="68">
        <f>G15-K15</f>
        <v>578427</v>
      </c>
      <c r="M15" s="68">
        <v>521950</v>
      </c>
      <c r="N15" s="63">
        <f t="shared" ref="N15:N20" si="0">L15/M15</f>
        <v>1.108203850943577</v>
      </c>
      <c r="O15" s="21">
        <v>4145</v>
      </c>
      <c r="P15" s="22">
        <f>L15/O15</f>
        <v>139.54813027744271</v>
      </c>
      <c r="Q15" s="44" t="s">
        <v>806</v>
      </c>
      <c r="R15" s="17" t="s">
        <v>85</v>
      </c>
      <c r="S15" s="19">
        <v>154573</v>
      </c>
      <c r="T15" s="17" t="s">
        <v>807</v>
      </c>
      <c r="U15" s="17" t="s">
        <v>30</v>
      </c>
      <c r="V15" s="17">
        <v>55</v>
      </c>
      <c r="W15" s="23" t="s">
        <v>31</v>
      </c>
    </row>
    <row r="16" spans="1:23" x14ac:dyDescent="0.25">
      <c r="A16" s="16" t="s">
        <v>811</v>
      </c>
      <c r="B16" s="17" t="s">
        <v>812</v>
      </c>
      <c r="C16" s="18">
        <v>45257</v>
      </c>
      <c r="D16" s="19">
        <v>457500</v>
      </c>
      <c r="E16" s="17" t="s">
        <v>36</v>
      </c>
      <c r="F16" s="17" t="s">
        <v>26</v>
      </c>
      <c r="G16" s="19">
        <v>457500</v>
      </c>
      <c r="H16" s="19">
        <v>255660</v>
      </c>
      <c r="I16" s="20">
        <f>H16/G16*100</f>
        <v>55.881967213114756</v>
      </c>
      <c r="J16" s="19">
        <v>511328</v>
      </c>
      <c r="K16" s="19">
        <v>144147</v>
      </c>
      <c r="L16" s="68">
        <f>G16-K16</f>
        <v>313353</v>
      </c>
      <c r="M16" s="68">
        <v>394818</v>
      </c>
      <c r="N16" s="63">
        <f t="shared" si="0"/>
        <v>0.79366442259471448</v>
      </c>
      <c r="O16" s="21">
        <v>2838</v>
      </c>
      <c r="P16" s="22">
        <f>L16/O16</f>
        <v>110.41331923890064</v>
      </c>
      <c r="Q16" s="44" t="s">
        <v>806</v>
      </c>
      <c r="R16" s="17" t="s">
        <v>85</v>
      </c>
      <c r="S16" s="19">
        <v>143596</v>
      </c>
      <c r="T16" s="17" t="s">
        <v>807</v>
      </c>
      <c r="U16" s="17" t="s">
        <v>30</v>
      </c>
      <c r="V16" s="17">
        <v>54</v>
      </c>
      <c r="W16" s="23" t="s">
        <v>31</v>
      </c>
    </row>
    <row r="17" spans="1:23" x14ac:dyDescent="0.25">
      <c r="A17" s="16" t="s">
        <v>813</v>
      </c>
      <c r="B17" s="17" t="s">
        <v>814</v>
      </c>
      <c r="C17" s="18">
        <v>45469</v>
      </c>
      <c r="D17" s="19">
        <v>491000</v>
      </c>
      <c r="E17" s="17" t="s">
        <v>25</v>
      </c>
      <c r="F17" s="17" t="s">
        <v>26</v>
      </c>
      <c r="G17" s="19">
        <v>491000</v>
      </c>
      <c r="H17" s="19">
        <v>242710</v>
      </c>
      <c r="I17" s="20">
        <f>H17/G17*100</f>
        <v>49.431771894093686</v>
      </c>
      <c r="J17" s="19">
        <v>485415</v>
      </c>
      <c r="K17" s="19">
        <v>128698</v>
      </c>
      <c r="L17" s="68">
        <f>G17-K17</f>
        <v>362302</v>
      </c>
      <c r="M17" s="68">
        <v>383566</v>
      </c>
      <c r="N17" s="63">
        <f t="shared" si="0"/>
        <v>0.94456234389909433</v>
      </c>
      <c r="O17" s="21">
        <v>2766</v>
      </c>
      <c r="P17" s="22">
        <f>L17/O17</f>
        <v>130.98409255242228</v>
      </c>
      <c r="Q17" s="44" t="s">
        <v>806</v>
      </c>
      <c r="R17" s="17" t="s">
        <v>85</v>
      </c>
      <c r="S17" s="19">
        <v>128698</v>
      </c>
      <c r="T17" s="17" t="s">
        <v>807</v>
      </c>
      <c r="U17" s="17" t="s">
        <v>30</v>
      </c>
      <c r="V17" s="17">
        <v>56</v>
      </c>
      <c r="W17" s="23" t="s">
        <v>31</v>
      </c>
    </row>
    <row r="18" spans="1:23" x14ac:dyDescent="0.25">
      <c r="A18" s="16" t="s">
        <v>815</v>
      </c>
      <c r="B18" s="17" t="s">
        <v>816</v>
      </c>
      <c r="C18" s="18">
        <v>45229</v>
      </c>
      <c r="D18" s="19">
        <v>525000</v>
      </c>
      <c r="E18" s="17" t="s">
        <v>25</v>
      </c>
      <c r="F18" s="17" t="s">
        <v>26</v>
      </c>
      <c r="G18" s="19">
        <v>525000</v>
      </c>
      <c r="H18" s="19">
        <v>274370</v>
      </c>
      <c r="I18" s="20">
        <f>H18/G18*100</f>
        <v>52.260952380952389</v>
      </c>
      <c r="J18" s="19">
        <v>548738</v>
      </c>
      <c r="K18" s="19">
        <v>116545</v>
      </c>
      <c r="L18" s="68">
        <f>G18-K18</f>
        <v>408455</v>
      </c>
      <c r="M18" s="68">
        <v>464723</v>
      </c>
      <c r="N18" s="63">
        <f t="shared" si="0"/>
        <v>0.87892142200837919</v>
      </c>
      <c r="O18" s="21">
        <v>2709</v>
      </c>
      <c r="P18" s="22">
        <f>L18/O18</f>
        <v>150.77703949796972</v>
      </c>
      <c r="Q18" s="44" t="s">
        <v>806</v>
      </c>
      <c r="R18" s="17" t="s">
        <v>85</v>
      </c>
      <c r="S18" s="19">
        <v>116545</v>
      </c>
      <c r="T18" s="17" t="s">
        <v>807</v>
      </c>
      <c r="U18" s="17" t="s">
        <v>30</v>
      </c>
      <c r="V18" s="17">
        <v>59</v>
      </c>
      <c r="W18" s="23" t="s">
        <v>31</v>
      </c>
    </row>
    <row r="19" spans="1:23" x14ac:dyDescent="0.25">
      <c r="A19" s="16" t="s">
        <v>817</v>
      </c>
      <c r="B19" s="17" t="s">
        <v>818</v>
      </c>
      <c r="C19" s="18">
        <v>45244</v>
      </c>
      <c r="D19" s="19">
        <v>424000</v>
      </c>
      <c r="E19" s="17" t="s">
        <v>25</v>
      </c>
      <c r="F19" s="17" t="s">
        <v>26</v>
      </c>
      <c r="G19" s="19">
        <v>424000</v>
      </c>
      <c r="H19" s="19">
        <v>234630</v>
      </c>
      <c r="I19" s="20">
        <f>H19/G19*100</f>
        <v>55.337264150943398</v>
      </c>
      <c r="J19" s="19">
        <v>469250</v>
      </c>
      <c r="K19" s="19">
        <v>120269</v>
      </c>
      <c r="L19" s="68">
        <f>G19-K19</f>
        <v>303731</v>
      </c>
      <c r="M19" s="68">
        <v>375248</v>
      </c>
      <c r="N19" s="63">
        <f t="shared" si="0"/>
        <v>0.80941404084765278</v>
      </c>
      <c r="O19" s="21">
        <v>2568</v>
      </c>
      <c r="P19" s="22">
        <f>L19/O19</f>
        <v>118.27531152647975</v>
      </c>
      <c r="Q19" s="44" t="s">
        <v>806</v>
      </c>
      <c r="R19" s="17" t="s">
        <v>85</v>
      </c>
      <c r="S19" s="19">
        <v>120269</v>
      </c>
      <c r="T19" s="17" t="s">
        <v>807</v>
      </c>
      <c r="U19" s="17" t="s">
        <v>30</v>
      </c>
      <c r="V19" s="17">
        <v>55</v>
      </c>
      <c r="W19" s="23" t="s">
        <v>31</v>
      </c>
    </row>
    <row r="20" spans="1:23" ht="15.75" thickBot="1" x14ac:dyDescent="0.3">
      <c r="A20" s="24"/>
      <c r="B20" s="25"/>
      <c r="C20" s="26"/>
      <c r="D20" s="27"/>
      <c r="E20" s="25"/>
      <c r="F20" s="25"/>
      <c r="G20" s="27"/>
      <c r="H20" s="27"/>
      <c r="I20" s="28"/>
      <c r="J20" s="27"/>
      <c r="K20" s="27"/>
      <c r="L20" s="69">
        <f>SUM(L15:L19)</f>
        <v>1966268</v>
      </c>
      <c r="M20" s="69">
        <f>SUM(M15:M19)</f>
        <v>2140305</v>
      </c>
      <c r="N20" s="64">
        <f t="shared" si="0"/>
        <v>0.91868588822621078</v>
      </c>
      <c r="O20" s="29"/>
      <c r="P20" s="30"/>
      <c r="Q20" s="45"/>
      <c r="R20" s="25"/>
      <c r="S20" s="27"/>
      <c r="T20" s="25"/>
      <c r="U20" s="25"/>
      <c r="V20" s="25"/>
      <c r="W20" s="31"/>
    </row>
    <row r="21" spans="1:23" x14ac:dyDescent="0.25">
      <c r="A21" s="17"/>
      <c r="B21" s="17"/>
      <c r="C21" s="18"/>
      <c r="D21" s="19"/>
      <c r="E21" s="17"/>
      <c r="F21" s="17"/>
      <c r="G21" s="19"/>
      <c r="H21" s="19"/>
      <c r="I21" s="20"/>
      <c r="J21" s="19"/>
      <c r="K21" s="19"/>
      <c r="L21" s="68"/>
      <c r="M21" s="68"/>
      <c r="N21" s="63"/>
      <c r="O21" s="21"/>
      <c r="P21" s="22"/>
      <c r="Q21" s="44"/>
      <c r="R21" s="17"/>
      <c r="S21" s="19"/>
      <c r="T21" s="17"/>
      <c r="U21" s="17"/>
      <c r="V21" s="17"/>
      <c r="W21" s="17"/>
    </row>
    <row r="22" spans="1:23" x14ac:dyDescent="0.25">
      <c r="A22" s="17"/>
      <c r="B22" s="17"/>
      <c r="C22" s="18"/>
      <c r="D22" s="19"/>
      <c r="E22" s="17"/>
      <c r="F22" s="17"/>
      <c r="G22" s="19"/>
      <c r="H22" s="19"/>
      <c r="I22" s="20"/>
      <c r="J22" s="19"/>
      <c r="K22" s="19"/>
      <c r="L22" s="68"/>
      <c r="M22" s="68"/>
      <c r="N22" s="63"/>
      <c r="O22" s="21"/>
      <c r="P22" s="22"/>
      <c r="Q22" s="44"/>
      <c r="R22" s="17"/>
      <c r="S22" s="19"/>
      <c r="T22" s="17"/>
      <c r="U22" s="17"/>
      <c r="V22" s="17"/>
      <c r="W22" s="17"/>
    </row>
    <row r="23" spans="1:23" ht="15.75" thickBot="1" x14ac:dyDescent="0.3">
      <c r="A23" s="41" t="s">
        <v>819</v>
      </c>
      <c r="B23" s="17"/>
      <c r="C23" s="18"/>
      <c r="D23" s="19"/>
      <c r="E23" s="17"/>
      <c r="F23" s="17"/>
      <c r="G23" s="19"/>
      <c r="H23" s="19"/>
      <c r="I23" s="20"/>
      <c r="J23" s="19"/>
      <c r="K23" s="19"/>
      <c r="L23" s="68"/>
      <c r="M23" s="68"/>
      <c r="N23" s="63"/>
      <c r="O23" s="21"/>
      <c r="P23" s="22"/>
      <c r="Q23" s="44"/>
      <c r="R23" s="17"/>
      <c r="S23" s="19"/>
      <c r="T23" s="17"/>
      <c r="U23" s="17"/>
      <c r="V23" s="17"/>
      <c r="W23" s="17"/>
    </row>
    <row r="24" spans="1:23" x14ac:dyDescent="0.25">
      <c r="A24" s="8" t="s">
        <v>820</v>
      </c>
      <c r="B24" s="9" t="s">
        <v>821</v>
      </c>
      <c r="C24" s="10">
        <v>45702</v>
      </c>
      <c r="D24" s="11">
        <v>810000</v>
      </c>
      <c r="E24" s="9" t="s">
        <v>25</v>
      </c>
      <c r="F24" s="9" t="s">
        <v>26</v>
      </c>
      <c r="G24" s="11">
        <v>810000</v>
      </c>
      <c r="H24" s="11">
        <v>342240</v>
      </c>
      <c r="I24" s="12">
        <f>H24/G24*100</f>
        <v>42.251851851851853</v>
      </c>
      <c r="J24" s="11">
        <v>684485</v>
      </c>
      <c r="K24" s="11">
        <v>182181</v>
      </c>
      <c r="L24" s="67">
        <f>G24-K24</f>
        <v>627819</v>
      </c>
      <c r="M24" s="67">
        <v>697644</v>
      </c>
      <c r="N24" s="62">
        <f>L24/M24</f>
        <v>0.89991313621273883</v>
      </c>
      <c r="O24" s="13">
        <v>2730</v>
      </c>
      <c r="P24" s="14">
        <f>L24/O24</f>
        <v>229.97032967032968</v>
      </c>
      <c r="Q24" s="43" t="s">
        <v>822</v>
      </c>
      <c r="R24" s="9" t="s">
        <v>97</v>
      </c>
      <c r="S24" s="11">
        <v>182181</v>
      </c>
      <c r="T24" s="9" t="s">
        <v>823</v>
      </c>
      <c r="U24" s="9" t="s">
        <v>30</v>
      </c>
      <c r="V24" s="9">
        <v>60</v>
      </c>
      <c r="W24" s="15" t="s">
        <v>31</v>
      </c>
    </row>
    <row r="25" spans="1:23" ht="15.75" thickBot="1" x14ac:dyDescent="0.3">
      <c r="A25" s="24"/>
      <c r="B25" s="25"/>
      <c r="C25" s="26"/>
      <c r="D25" s="27"/>
      <c r="E25" s="25"/>
      <c r="F25" s="25"/>
      <c r="G25" s="27"/>
      <c r="H25" s="27"/>
      <c r="I25" s="28"/>
      <c r="J25" s="27"/>
      <c r="K25" s="27"/>
      <c r="L25" s="69">
        <f>SUM(L24)</f>
        <v>627819</v>
      </c>
      <c r="M25" s="69">
        <f>SUM(M24)</f>
        <v>697644</v>
      </c>
      <c r="N25" s="64">
        <f>L25/M25</f>
        <v>0.89991313621273883</v>
      </c>
      <c r="O25" s="29"/>
      <c r="P25" s="30"/>
      <c r="Q25" s="45"/>
      <c r="R25" s="25"/>
      <c r="S25" s="27"/>
      <c r="T25" s="25"/>
      <c r="U25" s="25"/>
      <c r="V25" s="25"/>
      <c r="W25" s="31"/>
    </row>
    <row r="26" spans="1:23" x14ac:dyDescent="0.25">
      <c r="A26" s="17"/>
      <c r="B26" s="17"/>
      <c r="C26" s="18"/>
      <c r="D26" s="19"/>
      <c r="E26" s="17"/>
      <c r="F26" s="17"/>
      <c r="G26" s="19"/>
      <c r="H26" s="19"/>
      <c r="I26" s="20"/>
      <c r="J26" s="19"/>
      <c r="K26" s="19"/>
      <c r="L26" s="68"/>
      <c r="M26" s="68"/>
      <c r="N26" s="63"/>
      <c r="O26" s="21"/>
      <c r="P26" s="22"/>
      <c r="Q26" s="44"/>
      <c r="R26" s="17"/>
      <c r="S26" s="19"/>
      <c r="T26" s="17"/>
      <c r="U26" s="17"/>
      <c r="V26" s="17"/>
      <c r="W26" s="17"/>
    </row>
    <row r="27" spans="1:23" ht="15.75" thickBot="1" x14ac:dyDescent="0.3">
      <c r="A27" s="41" t="s">
        <v>824</v>
      </c>
      <c r="B27" s="17"/>
      <c r="C27" s="18"/>
      <c r="D27" s="19"/>
      <c r="E27" s="17"/>
      <c r="F27" s="17"/>
      <c r="G27" s="19"/>
      <c r="H27" s="19"/>
      <c r="I27" s="20"/>
      <c r="J27" s="19"/>
      <c r="K27" s="19"/>
      <c r="L27" s="68"/>
      <c r="M27" s="68"/>
      <c r="N27" s="63"/>
      <c r="O27" s="21"/>
      <c r="P27" s="22"/>
      <c r="Q27" s="44"/>
      <c r="R27" s="17"/>
      <c r="S27" s="19"/>
      <c r="T27" s="17"/>
      <c r="U27" s="17"/>
      <c r="V27" s="17"/>
      <c r="W27" s="17"/>
    </row>
    <row r="28" spans="1:23" x14ac:dyDescent="0.25">
      <c r="A28" s="8" t="s">
        <v>825</v>
      </c>
      <c r="B28" s="9" t="s">
        <v>826</v>
      </c>
      <c r="C28" s="10">
        <v>45113</v>
      </c>
      <c r="D28" s="11">
        <v>1075000</v>
      </c>
      <c r="E28" s="9" t="s">
        <v>36</v>
      </c>
      <c r="F28" s="9" t="s">
        <v>26</v>
      </c>
      <c r="G28" s="11">
        <v>1075000</v>
      </c>
      <c r="H28" s="11">
        <v>552550</v>
      </c>
      <c r="I28" s="12">
        <f>H28/G28*100</f>
        <v>51.4</v>
      </c>
      <c r="J28" s="11">
        <v>1105097</v>
      </c>
      <c r="K28" s="11">
        <v>169662</v>
      </c>
      <c r="L28" s="67">
        <f>G28-K28</f>
        <v>905338</v>
      </c>
      <c r="M28" s="67">
        <v>974411</v>
      </c>
      <c r="N28" s="62">
        <f>L28/M28</f>
        <v>0.92911307446241886</v>
      </c>
      <c r="O28" s="13">
        <v>6637</v>
      </c>
      <c r="P28" s="14">
        <f>L28/O28</f>
        <v>136.40771432876301</v>
      </c>
      <c r="Q28" s="43" t="s">
        <v>827</v>
      </c>
      <c r="R28" s="9" t="s">
        <v>28</v>
      </c>
      <c r="S28" s="11">
        <v>164657</v>
      </c>
      <c r="T28" s="9" t="s">
        <v>823</v>
      </c>
      <c r="U28" s="9" t="s">
        <v>30</v>
      </c>
      <c r="V28" s="9">
        <v>55</v>
      </c>
      <c r="W28" s="15" t="s">
        <v>31</v>
      </c>
    </row>
    <row r="29" spans="1:23" x14ac:dyDescent="0.25">
      <c r="A29" s="16" t="s">
        <v>828</v>
      </c>
      <c r="B29" s="17" t="s">
        <v>829</v>
      </c>
      <c r="C29" s="18">
        <v>45600</v>
      </c>
      <c r="D29" s="19">
        <v>950000</v>
      </c>
      <c r="E29" s="17" t="s">
        <v>25</v>
      </c>
      <c r="F29" s="17" t="s">
        <v>26</v>
      </c>
      <c r="G29" s="19">
        <v>950000</v>
      </c>
      <c r="H29" s="19">
        <v>571130</v>
      </c>
      <c r="I29" s="20">
        <f>H29/G29*100</f>
        <v>60.118947368421047</v>
      </c>
      <c r="J29" s="19">
        <v>1142253</v>
      </c>
      <c r="K29" s="19">
        <v>186807</v>
      </c>
      <c r="L29" s="68">
        <f>G29-K29</f>
        <v>763193</v>
      </c>
      <c r="M29" s="68">
        <v>995256</v>
      </c>
      <c r="N29" s="63">
        <f>L29/M29</f>
        <v>0.76683084553120007</v>
      </c>
      <c r="O29" s="21">
        <v>5160</v>
      </c>
      <c r="P29" s="22">
        <f>L29/O29</f>
        <v>147.90562015503875</v>
      </c>
      <c r="Q29" s="44" t="s">
        <v>827</v>
      </c>
      <c r="R29" s="17" t="s">
        <v>28</v>
      </c>
      <c r="S29" s="19">
        <v>186807</v>
      </c>
      <c r="T29" s="17" t="s">
        <v>823</v>
      </c>
      <c r="U29" s="17" t="s">
        <v>30</v>
      </c>
      <c r="V29" s="17">
        <v>68</v>
      </c>
      <c r="W29" s="23" t="s">
        <v>31</v>
      </c>
    </row>
    <row r="30" spans="1:23" ht="15.75" thickBot="1" x14ac:dyDescent="0.3">
      <c r="A30" s="24"/>
      <c r="B30" s="25"/>
      <c r="C30" s="26"/>
      <c r="D30" s="27"/>
      <c r="E30" s="25"/>
      <c r="F30" s="25"/>
      <c r="G30" s="27"/>
      <c r="H30" s="27"/>
      <c r="I30" s="28"/>
      <c r="J30" s="27"/>
      <c r="K30" s="27"/>
      <c r="L30" s="69">
        <f>SUM(L28:L29)</f>
        <v>1668531</v>
      </c>
      <c r="M30" s="69">
        <f>SUM(M28:M29)</f>
        <v>1969667</v>
      </c>
      <c r="N30" s="64">
        <f>L30/M30</f>
        <v>0.84711324299995883</v>
      </c>
      <c r="O30" s="29"/>
      <c r="P30" s="30"/>
      <c r="Q30" s="45"/>
      <c r="R30" s="25"/>
      <c r="S30" s="27"/>
      <c r="T30" s="25"/>
      <c r="U30" s="25"/>
      <c r="V30" s="25"/>
      <c r="W30" s="31"/>
    </row>
    <row r="31" spans="1:23" x14ac:dyDescent="0.25">
      <c r="A31" s="17"/>
      <c r="B31" s="17"/>
      <c r="C31" s="18"/>
      <c r="D31" s="19"/>
      <c r="E31" s="17"/>
      <c r="F31" s="17"/>
      <c r="G31" s="19"/>
      <c r="H31" s="19"/>
      <c r="I31" s="20"/>
      <c r="J31" s="19"/>
      <c r="K31" s="19"/>
      <c r="L31" s="68"/>
      <c r="M31" s="68"/>
      <c r="N31" s="63"/>
      <c r="O31" s="21"/>
      <c r="P31" s="22"/>
      <c r="Q31" s="44"/>
      <c r="R31" s="17"/>
      <c r="S31" s="19"/>
      <c r="T31" s="17"/>
      <c r="U31" s="17"/>
      <c r="V31" s="17"/>
      <c r="W31" s="17"/>
    </row>
    <row r="32" spans="1:23" ht="15.75" thickBot="1" x14ac:dyDescent="0.3">
      <c r="A32" s="41" t="s">
        <v>830</v>
      </c>
      <c r="B32" s="17"/>
      <c r="C32" s="18"/>
      <c r="D32" s="19"/>
      <c r="E32" s="17"/>
      <c r="F32" s="17"/>
      <c r="G32" s="19"/>
      <c r="H32" s="19"/>
      <c r="I32" s="20"/>
      <c r="J32" s="19"/>
      <c r="K32" s="19"/>
      <c r="L32" s="68"/>
      <c r="M32" s="68"/>
      <c r="N32" s="63"/>
      <c r="O32" s="21"/>
      <c r="P32" s="22"/>
      <c r="Q32" s="44"/>
      <c r="R32" s="17"/>
      <c r="S32" s="19"/>
      <c r="T32" s="17"/>
      <c r="U32" s="17"/>
      <c r="V32" s="17"/>
      <c r="W32" s="17"/>
    </row>
    <row r="33" spans="1:23" x14ac:dyDescent="0.25">
      <c r="A33" s="8" t="s">
        <v>831</v>
      </c>
      <c r="B33" s="9" t="s">
        <v>832</v>
      </c>
      <c r="C33" s="10">
        <v>45072</v>
      </c>
      <c r="D33" s="11">
        <v>3735000</v>
      </c>
      <c r="E33" s="9" t="s">
        <v>36</v>
      </c>
      <c r="F33" s="9" t="s">
        <v>26</v>
      </c>
      <c r="G33" s="11">
        <v>3735000</v>
      </c>
      <c r="H33" s="11">
        <v>1970900</v>
      </c>
      <c r="I33" s="12">
        <f>H33/G33*100</f>
        <v>52.768406961178052</v>
      </c>
      <c r="J33" s="11">
        <v>3941809</v>
      </c>
      <c r="K33" s="11">
        <v>629965</v>
      </c>
      <c r="L33" s="67">
        <f>G33-K33</f>
        <v>3105035</v>
      </c>
      <c r="M33" s="67">
        <v>2284030</v>
      </c>
      <c r="N33" s="62">
        <f>L33/M33</f>
        <v>1.3594545605793269</v>
      </c>
      <c r="O33" s="13">
        <v>6413</v>
      </c>
      <c r="P33" s="14">
        <f>L33/O33</f>
        <v>484.17823171682522</v>
      </c>
      <c r="Q33" s="43" t="s">
        <v>833</v>
      </c>
      <c r="R33" s="9" t="s">
        <v>28</v>
      </c>
      <c r="S33" s="11">
        <v>629965</v>
      </c>
      <c r="T33" s="9" t="s">
        <v>834</v>
      </c>
      <c r="U33" s="9" t="s">
        <v>125</v>
      </c>
      <c r="V33" s="9">
        <v>78</v>
      </c>
      <c r="W33" s="15" t="s">
        <v>31</v>
      </c>
    </row>
    <row r="34" spans="1:23" ht="15.75" thickBot="1" x14ac:dyDescent="0.3">
      <c r="A34" s="24"/>
      <c r="B34" s="25"/>
      <c r="C34" s="26"/>
      <c r="D34" s="27"/>
      <c r="E34" s="25"/>
      <c r="F34" s="25"/>
      <c r="G34" s="27"/>
      <c r="H34" s="27"/>
      <c r="I34" s="28"/>
      <c r="J34" s="27"/>
      <c r="K34" s="27"/>
      <c r="L34" s="69">
        <f>SUM(L33)</f>
        <v>3105035</v>
      </c>
      <c r="M34" s="69">
        <f>SUM(M33)</f>
        <v>2284030</v>
      </c>
      <c r="N34" s="64">
        <f>L34/M34</f>
        <v>1.3594545605793269</v>
      </c>
      <c r="O34" s="29"/>
      <c r="P34" s="30"/>
      <c r="Q34" s="45"/>
      <c r="R34" s="25"/>
      <c r="S34" s="27"/>
      <c r="T34" s="25"/>
      <c r="U34" s="25"/>
      <c r="V34" s="25"/>
      <c r="W34" s="31"/>
    </row>
    <row r="35" spans="1:23" x14ac:dyDescent="0.25">
      <c r="A35" s="17"/>
      <c r="B35" s="17"/>
      <c r="C35" s="18"/>
      <c r="D35" s="19"/>
      <c r="E35" s="17"/>
      <c r="F35" s="17"/>
      <c r="G35" s="19"/>
      <c r="H35" s="19"/>
      <c r="I35" s="20"/>
      <c r="J35" s="19"/>
      <c r="K35" s="19"/>
      <c r="L35" s="68"/>
      <c r="M35" s="68"/>
      <c r="N35" s="63"/>
      <c r="O35" s="21"/>
      <c r="P35" s="22"/>
      <c r="Q35" s="44"/>
      <c r="R35" s="17"/>
      <c r="S35" s="19"/>
      <c r="T35" s="17"/>
      <c r="U35" s="17"/>
      <c r="V35" s="17"/>
      <c r="W35" s="17"/>
    </row>
    <row r="36" spans="1:23" ht="15.75" thickBot="1" x14ac:dyDescent="0.3">
      <c r="A36" s="41" t="s">
        <v>835</v>
      </c>
      <c r="B36" s="17"/>
      <c r="C36" s="18"/>
      <c r="D36" s="19"/>
      <c r="E36" s="17"/>
      <c r="F36" s="17"/>
      <c r="G36" s="19"/>
      <c r="H36" s="19"/>
      <c r="I36" s="20"/>
      <c r="J36" s="19"/>
      <c r="K36" s="19"/>
      <c r="L36" s="68"/>
      <c r="M36" s="68"/>
      <c r="N36" s="63"/>
      <c r="O36" s="21"/>
      <c r="P36" s="22"/>
      <c r="Q36" s="44"/>
      <c r="R36" s="17"/>
      <c r="S36" s="19"/>
      <c r="T36" s="17"/>
      <c r="U36" s="17"/>
      <c r="V36" s="17"/>
      <c r="W36" s="17"/>
    </row>
    <row r="37" spans="1:23" x14ac:dyDescent="0.25">
      <c r="A37" s="8" t="s">
        <v>836</v>
      </c>
      <c r="B37" s="9" t="s">
        <v>837</v>
      </c>
      <c r="C37" s="10">
        <v>45078</v>
      </c>
      <c r="D37" s="11">
        <v>2400000</v>
      </c>
      <c r="E37" s="9" t="s">
        <v>25</v>
      </c>
      <c r="F37" s="9" t="s">
        <v>26</v>
      </c>
      <c r="G37" s="11">
        <v>2400000</v>
      </c>
      <c r="H37" s="11">
        <v>1447880</v>
      </c>
      <c r="I37" s="12">
        <f>H37/G37*100</f>
        <v>60.328333333333326</v>
      </c>
      <c r="J37" s="11">
        <v>2895768</v>
      </c>
      <c r="K37" s="11">
        <v>511013</v>
      </c>
      <c r="L37" s="67">
        <f>G37-K37</f>
        <v>1888987</v>
      </c>
      <c r="M37" s="67">
        <v>2091890</v>
      </c>
      <c r="N37" s="62">
        <f>L37/M37</f>
        <v>0.90300493811816107</v>
      </c>
      <c r="O37" s="13">
        <v>5306</v>
      </c>
      <c r="P37" s="14">
        <f>L37/O37</f>
        <v>356.00961176027141</v>
      </c>
      <c r="Q37" s="43" t="s">
        <v>838</v>
      </c>
      <c r="R37" s="9" t="s">
        <v>28</v>
      </c>
      <c r="S37" s="11">
        <v>511013</v>
      </c>
      <c r="T37" s="9" t="s">
        <v>839</v>
      </c>
      <c r="U37" s="9" t="s">
        <v>125</v>
      </c>
      <c r="V37" s="9">
        <v>95</v>
      </c>
      <c r="W37" s="15" t="s">
        <v>31</v>
      </c>
    </row>
    <row r="38" spans="1:23" ht="15.75" thickBot="1" x14ac:dyDescent="0.3">
      <c r="A38" s="24"/>
      <c r="B38" s="25"/>
      <c r="C38" s="26"/>
      <c r="D38" s="27"/>
      <c r="E38" s="25"/>
      <c r="F38" s="25"/>
      <c r="G38" s="27"/>
      <c r="H38" s="27"/>
      <c r="I38" s="28"/>
      <c r="J38" s="27"/>
      <c r="K38" s="27"/>
      <c r="L38" s="69">
        <f>SUM(L37)</f>
        <v>1888987</v>
      </c>
      <c r="M38" s="69">
        <f>SUM(M37)</f>
        <v>2091890</v>
      </c>
      <c r="N38" s="64">
        <f>L38/M38</f>
        <v>0.90300493811816107</v>
      </c>
      <c r="O38" s="29"/>
      <c r="P38" s="30"/>
      <c r="Q38" s="45"/>
      <c r="R38" s="25"/>
      <c r="S38" s="27"/>
      <c r="T38" s="25"/>
      <c r="U38" s="25"/>
      <c r="V38" s="25"/>
      <c r="W38" s="31"/>
    </row>
    <row r="39" spans="1:23" x14ac:dyDescent="0.25">
      <c r="A39" s="17"/>
      <c r="B39" s="17"/>
      <c r="C39" s="18"/>
      <c r="D39" s="19"/>
      <c r="E39" s="17"/>
      <c r="F39" s="17"/>
      <c r="G39" s="19"/>
      <c r="H39" s="19"/>
      <c r="I39" s="20"/>
      <c r="J39" s="19"/>
      <c r="K39" s="19"/>
      <c r="L39" s="68"/>
      <c r="M39" s="68"/>
      <c r="N39" s="63"/>
      <c r="O39" s="21"/>
      <c r="P39" s="22"/>
      <c r="Q39" s="44"/>
      <c r="R39" s="17"/>
      <c r="S39" s="19"/>
      <c r="T39" s="17"/>
      <c r="U39" s="17"/>
      <c r="V39" s="17"/>
      <c r="W39" s="17"/>
    </row>
    <row r="40" spans="1:23" ht="15.75" thickBot="1" x14ac:dyDescent="0.3">
      <c r="A40" s="41" t="s">
        <v>840</v>
      </c>
      <c r="B40" s="17"/>
      <c r="C40" s="18"/>
      <c r="D40" s="19"/>
      <c r="E40" s="17"/>
      <c r="F40" s="17"/>
      <c r="G40" s="19"/>
      <c r="H40" s="19"/>
      <c r="I40" s="20"/>
      <c r="J40" s="19"/>
      <c r="K40" s="19"/>
      <c r="L40" s="68"/>
      <c r="M40" s="68"/>
      <c r="N40" s="63"/>
      <c r="O40" s="21"/>
      <c r="P40" s="22"/>
      <c r="Q40" s="44"/>
      <c r="R40" s="17"/>
      <c r="S40" s="19"/>
      <c r="T40" s="17"/>
      <c r="U40" s="17"/>
      <c r="V40" s="17"/>
      <c r="W40" s="17"/>
    </row>
    <row r="41" spans="1:23" x14ac:dyDescent="0.25">
      <c r="A41" s="8" t="s">
        <v>841</v>
      </c>
      <c r="B41" s="9" t="s">
        <v>842</v>
      </c>
      <c r="C41" s="10">
        <v>45684</v>
      </c>
      <c r="D41" s="11">
        <v>3200000</v>
      </c>
      <c r="E41" s="9" t="s">
        <v>36</v>
      </c>
      <c r="F41" s="9" t="s">
        <v>26</v>
      </c>
      <c r="G41" s="11">
        <v>3200000</v>
      </c>
      <c r="H41" s="11">
        <v>1264810</v>
      </c>
      <c r="I41" s="12">
        <f>H41/G41*100</f>
        <v>39.525312499999998</v>
      </c>
      <c r="J41" s="11">
        <v>2739811</v>
      </c>
      <c r="K41" s="11">
        <v>271117</v>
      </c>
      <c r="L41" s="67">
        <f>G41-K41</f>
        <v>2928883</v>
      </c>
      <c r="M41" s="67">
        <v>1959280</v>
      </c>
      <c r="N41" s="62">
        <f>L41/M41</f>
        <v>1.4948771997876771</v>
      </c>
      <c r="O41" s="13">
        <v>5381</v>
      </c>
      <c r="P41" s="14">
        <f>L41/O41</f>
        <v>544.30087344359788</v>
      </c>
      <c r="Q41" s="43" t="s">
        <v>843</v>
      </c>
      <c r="R41" s="9" t="s">
        <v>28</v>
      </c>
      <c r="S41" s="11">
        <v>271117</v>
      </c>
      <c r="T41" s="9" t="s">
        <v>844</v>
      </c>
      <c r="U41" s="9" t="s">
        <v>125</v>
      </c>
      <c r="V41" s="9">
        <v>95</v>
      </c>
      <c r="W41" s="15" t="s">
        <v>31</v>
      </c>
    </row>
    <row r="42" spans="1:23" ht="15.75" thickBot="1" x14ac:dyDescent="0.3">
      <c r="A42" s="24"/>
      <c r="B42" s="25"/>
      <c r="C42" s="26"/>
      <c r="D42" s="27"/>
      <c r="E42" s="25"/>
      <c r="F42" s="25"/>
      <c r="G42" s="27"/>
      <c r="H42" s="27"/>
      <c r="I42" s="28"/>
      <c r="J42" s="27"/>
      <c r="K42" s="27"/>
      <c r="L42" s="69">
        <f>SUM(L41)</f>
        <v>2928883</v>
      </c>
      <c r="M42" s="69">
        <f>SUM(M41)</f>
        <v>1959280</v>
      </c>
      <c r="N42" s="64">
        <f>L42/M42</f>
        <v>1.4948771997876771</v>
      </c>
      <c r="O42" s="29"/>
      <c r="P42" s="30"/>
      <c r="Q42" s="45"/>
      <c r="R42" s="25"/>
      <c r="S42" s="27"/>
      <c r="T42" s="25"/>
      <c r="U42" s="25"/>
      <c r="V42" s="25"/>
      <c r="W42" s="31"/>
    </row>
    <row r="43" spans="1:23" x14ac:dyDescent="0.25">
      <c r="A43" s="17"/>
      <c r="B43" s="17"/>
      <c r="C43" s="18"/>
      <c r="D43" s="19"/>
      <c r="E43" s="17"/>
      <c r="F43" s="17"/>
      <c r="G43" s="19"/>
      <c r="H43" s="19"/>
      <c r="I43" s="20"/>
      <c r="J43" s="19"/>
      <c r="K43" s="19"/>
      <c r="L43" s="68"/>
      <c r="M43" s="68"/>
      <c r="N43" s="63"/>
      <c r="O43" s="21"/>
      <c r="P43" s="22"/>
      <c r="Q43" s="44"/>
      <c r="R43" s="17"/>
      <c r="S43" s="19"/>
      <c r="T43" s="17"/>
      <c r="U43" s="17"/>
      <c r="V43" s="17"/>
      <c r="W43" s="17"/>
    </row>
    <row r="44" spans="1:23" ht="15.75" thickBot="1" x14ac:dyDescent="0.3">
      <c r="A44" s="41" t="s">
        <v>845</v>
      </c>
      <c r="B44" s="17"/>
      <c r="C44" s="18"/>
      <c r="D44" s="19"/>
      <c r="E44" s="17"/>
      <c r="F44" s="17"/>
      <c r="G44" s="19"/>
      <c r="H44" s="19"/>
      <c r="I44" s="20"/>
      <c r="J44" s="19"/>
      <c r="K44" s="19"/>
      <c r="L44" s="68"/>
      <c r="M44" s="68"/>
      <c r="N44" s="63"/>
      <c r="O44" s="21"/>
      <c r="P44" s="22"/>
      <c r="Q44" s="44"/>
      <c r="R44" s="17"/>
      <c r="S44" s="19"/>
      <c r="T44" s="17"/>
      <c r="U44" s="17"/>
      <c r="V44" s="17"/>
      <c r="W44" s="17"/>
    </row>
    <row r="45" spans="1:23" x14ac:dyDescent="0.25">
      <c r="A45" s="8" t="s">
        <v>846</v>
      </c>
      <c r="B45" s="9" t="s">
        <v>847</v>
      </c>
      <c r="C45" s="10">
        <v>45321</v>
      </c>
      <c r="D45" s="11">
        <v>1450000</v>
      </c>
      <c r="E45" s="9" t="s">
        <v>36</v>
      </c>
      <c r="F45" s="9" t="s">
        <v>26</v>
      </c>
      <c r="G45" s="11">
        <v>1450000</v>
      </c>
      <c r="H45" s="11">
        <v>877590</v>
      </c>
      <c r="I45" s="12">
        <f>H45/G45*100</f>
        <v>60.523448275862066</v>
      </c>
      <c r="J45" s="11">
        <v>1755173</v>
      </c>
      <c r="K45" s="11">
        <v>716834</v>
      </c>
      <c r="L45" s="67">
        <f>G45-K45</f>
        <v>733166</v>
      </c>
      <c r="M45" s="67">
        <v>1366235</v>
      </c>
      <c r="N45" s="62">
        <f>L45/M45</f>
        <v>0.53663242414372347</v>
      </c>
      <c r="O45" s="13">
        <v>4800</v>
      </c>
      <c r="P45" s="14">
        <f>L45/O45</f>
        <v>152.74291666666667</v>
      </c>
      <c r="Q45" s="43" t="s">
        <v>848</v>
      </c>
      <c r="R45" s="9" t="s">
        <v>28</v>
      </c>
      <c r="S45" s="11">
        <v>716834</v>
      </c>
      <c r="T45" s="9" t="s">
        <v>844</v>
      </c>
      <c r="U45" s="9" t="s">
        <v>30</v>
      </c>
      <c r="V45" s="9">
        <v>71</v>
      </c>
      <c r="W45" s="15" t="s">
        <v>31</v>
      </c>
    </row>
    <row r="46" spans="1:23" x14ac:dyDescent="0.25">
      <c r="A46" s="16" t="s">
        <v>849</v>
      </c>
      <c r="B46" s="17" t="s">
        <v>850</v>
      </c>
      <c r="C46" s="18">
        <v>45198</v>
      </c>
      <c r="D46" s="19">
        <v>1540000</v>
      </c>
      <c r="E46" s="17" t="s">
        <v>25</v>
      </c>
      <c r="F46" s="17" t="s">
        <v>26</v>
      </c>
      <c r="G46" s="19">
        <v>1540000</v>
      </c>
      <c r="H46" s="19">
        <v>886540</v>
      </c>
      <c r="I46" s="20">
        <f>H46/G46*100</f>
        <v>57.567532467532466</v>
      </c>
      <c r="J46" s="19">
        <v>1773083</v>
      </c>
      <c r="K46" s="19">
        <v>713826</v>
      </c>
      <c r="L46" s="68">
        <f>G46-K46</f>
        <v>826174</v>
      </c>
      <c r="M46" s="68">
        <v>1393759</v>
      </c>
      <c r="N46" s="63">
        <f>L46/M46</f>
        <v>0.59276675522812772</v>
      </c>
      <c r="O46" s="21">
        <v>5686</v>
      </c>
      <c r="P46" s="22">
        <f>L46/O46</f>
        <v>145.29968343299331</v>
      </c>
      <c r="Q46" s="44" t="s">
        <v>848</v>
      </c>
      <c r="R46" s="17" t="s">
        <v>28</v>
      </c>
      <c r="S46" s="19">
        <v>713826</v>
      </c>
      <c r="T46" s="17" t="s">
        <v>844</v>
      </c>
      <c r="U46" s="17" t="s">
        <v>30</v>
      </c>
      <c r="V46" s="17">
        <v>70</v>
      </c>
      <c r="W46" s="23" t="s">
        <v>31</v>
      </c>
    </row>
    <row r="47" spans="1:23" x14ac:dyDescent="0.25">
      <c r="A47" s="16" t="s">
        <v>851</v>
      </c>
      <c r="B47" s="17" t="s">
        <v>852</v>
      </c>
      <c r="C47" s="18">
        <v>45408</v>
      </c>
      <c r="D47" s="19">
        <v>1800000</v>
      </c>
      <c r="E47" s="17" t="s">
        <v>25</v>
      </c>
      <c r="F47" s="17" t="s">
        <v>26</v>
      </c>
      <c r="G47" s="19">
        <v>1800000</v>
      </c>
      <c r="H47" s="19">
        <v>1185600</v>
      </c>
      <c r="I47" s="20">
        <f>H47/G47*100</f>
        <v>65.86666666666666</v>
      </c>
      <c r="J47" s="19">
        <v>2371192</v>
      </c>
      <c r="K47" s="19">
        <v>803247</v>
      </c>
      <c r="L47" s="68">
        <f>G47-K47</f>
        <v>996753</v>
      </c>
      <c r="M47" s="68">
        <v>2063085</v>
      </c>
      <c r="N47" s="63">
        <f>L47/M47</f>
        <v>0.48313714655479539</v>
      </c>
      <c r="O47" s="21">
        <v>8276</v>
      </c>
      <c r="P47" s="22">
        <f>L47/O47</f>
        <v>120.4389801836636</v>
      </c>
      <c r="Q47" s="44" t="s">
        <v>848</v>
      </c>
      <c r="R47" s="17" t="s">
        <v>28</v>
      </c>
      <c r="S47" s="19">
        <v>791050</v>
      </c>
      <c r="T47" s="17" t="s">
        <v>844</v>
      </c>
      <c r="U47" s="17" t="s">
        <v>30</v>
      </c>
      <c r="V47" s="17">
        <v>74</v>
      </c>
      <c r="W47" s="23" t="s">
        <v>31</v>
      </c>
    </row>
    <row r="48" spans="1:23" ht="15.75" thickBot="1" x14ac:dyDescent="0.3">
      <c r="A48" s="24"/>
      <c r="B48" s="25"/>
      <c r="C48" s="26"/>
      <c r="D48" s="27"/>
      <c r="E48" s="25"/>
      <c r="F48" s="25"/>
      <c r="G48" s="27"/>
      <c r="H48" s="27"/>
      <c r="I48" s="28"/>
      <c r="J48" s="27"/>
      <c r="K48" s="27"/>
      <c r="L48" s="69">
        <f>SUM(L45:L47)</f>
        <v>2556093</v>
      </c>
      <c r="M48" s="69">
        <f>SUM(M45:M47)</f>
        <v>4823079</v>
      </c>
      <c r="N48" s="64">
        <f>L48/M48</f>
        <v>0.52997120718943236</v>
      </c>
      <c r="O48" s="29"/>
      <c r="P48" s="30"/>
      <c r="Q48" s="45"/>
      <c r="R48" s="25"/>
      <c r="S48" s="27"/>
      <c r="T48" s="25"/>
      <c r="U48" s="25"/>
      <c r="V48" s="25"/>
      <c r="W48" s="31"/>
    </row>
    <row r="49" spans="1:23" x14ac:dyDescent="0.25">
      <c r="A49" s="17"/>
      <c r="B49" s="17"/>
      <c r="C49" s="18"/>
      <c r="D49" s="19"/>
      <c r="E49" s="17"/>
      <c r="F49" s="17"/>
      <c r="G49" s="19"/>
      <c r="H49" s="19"/>
      <c r="I49" s="20"/>
      <c r="J49" s="19"/>
      <c r="K49" s="19"/>
      <c r="L49" s="68"/>
      <c r="M49" s="68"/>
      <c r="N49" s="63"/>
      <c r="O49" s="21"/>
      <c r="P49" s="22"/>
      <c r="Q49" s="44"/>
      <c r="R49" s="17"/>
      <c r="S49" s="19"/>
      <c r="T49" s="17"/>
      <c r="U49" s="17"/>
      <c r="V49" s="17"/>
      <c r="W49" s="17"/>
    </row>
    <row r="50" spans="1:23" ht="15.75" thickBot="1" x14ac:dyDescent="0.3">
      <c r="A50" s="41" t="s">
        <v>853</v>
      </c>
      <c r="B50" s="17"/>
      <c r="C50" s="18"/>
      <c r="D50" s="19"/>
      <c r="E50" s="17"/>
      <c r="F50" s="17"/>
      <c r="G50" s="19"/>
      <c r="H50" s="19"/>
      <c r="I50" s="20"/>
      <c r="J50" s="19"/>
      <c r="K50" s="19"/>
      <c r="L50" s="68"/>
      <c r="M50" s="68"/>
      <c r="N50" s="63"/>
      <c r="O50" s="21"/>
      <c r="P50" s="22"/>
      <c r="Q50" s="44"/>
      <c r="R50" s="17"/>
      <c r="S50" s="19"/>
      <c r="T50" s="17"/>
      <c r="U50" s="17"/>
      <c r="V50" s="17"/>
      <c r="W50" s="17"/>
    </row>
    <row r="51" spans="1:23" x14ac:dyDescent="0.25">
      <c r="A51" s="8" t="s">
        <v>854</v>
      </c>
      <c r="B51" s="9" t="s">
        <v>855</v>
      </c>
      <c r="C51" s="10">
        <v>45420</v>
      </c>
      <c r="D51" s="11">
        <v>2200000</v>
      </c>
      <c r="E51" s="9" t="s">
        <v>856</v>
      </c>
      <c r="F51" s="9" t="s">
        <v>26</v>
      </c>
      <c r="G51" s="11">
        <v>2200000</v>
      </c>
      <c r="H51" s="11">
        <v>1094210</v>
      </c>
      <c r="I51" s="12">
        <f>H51/G51*100</f>
        <v>49.73681818181818</v>
      </c>
      <c r="J51" s="11">
        <v>2188416</v>
      </c>
      <c r="K51" s="11">
        <v>669751</v>
      </c>
      <c r="L51" s="67">
        <f>G51-K51</f>
        <v>1530249</v>
      </c>
      <c r="M51" s="67">
        <v>1786664</v>
      </c>
      <c r="N51" s="62">
        <f>L51/M51</f>
        <v>0.85648392758795167</v>
      </c>
      <c r="O51" s="13">
        <v>5129</v>
      </c>
      <c r="P51" s="14">
        <f>L51/O51</f>
        <v>298.35231039188926</v>
      </c>
      <c r="Q51" s="43" t="s">
        <v>857</v>
      </c>
      <c r="R51" s="9" t="s">
        <v>28</v>
      </c>
      <c r="S51" s="11">
        <v>662439</v>
      </c>
      <c r="T51" s="9" t="s">
        <v>844</v>
      </c>
      <c r="U51" s="9" t="s">
        <v>125</v>
      </c>
      <c r="V51" s="9">
        <v>85</v>
      </c>
      <c r="W51" s="15" t="s">
        <v>31</v>
      </c>
    </row>
    <row r="52" spans="1:23" x14ac:dyDescent="0.25">
      <c r="A52" s="16" t="s">
        <v>858</v>
      </c>
      <c r="B52" s="17" t="s">
        <v>859</v>
      </c>
      <c r="C52" s="18">
        <v>45583</v>
      </c>
      <c r="D52" s="19">
        <v>1950000</v>
      </c>
      <c r="E52" s="17" t="s">
        <v>25</v>
      </c>
      <c r="F52" s="17" t="s">
        <v>26</v>
      </c>
      <c r="G52" s="19">
        <v>1950000</v>
      </c>
      <c r="H52" s="19">
        <v>1168040</v>
      </c>
      <c r="I52" s="20">
        <f>H52/G52*100</f>
        <v>59.899487179487174</v>
      </c>
      <c r="J52" s="19">
        <v>2336087</v>
      </c>
      <c r="K52" s="19">
        <v>671586</v>
      </c>
      <c r="L52" s="68">
        <f>G52-K52</f>
        <v>1278414</v>
      </c>
      <c r="M52" s="68">
        <v>1958236</v>
      </c>
      <c r="N52" s="63">
        <f>L52/M52</f>
        <v>0.65283959645313439</v>
      </c>
      <c r="O52" s="21">
        <v>5772</v>
      </c>
      <c r="P52" s="22">
        <f>L52/O52</f>
        <v>221.485446985447</v>
      </c>
      <c r="Q52" s="44" t="s">
        <v>857</v>
      </c>
      <c r="R52" s="17" t="s">
        <v>28</v>
      </c>
      <c r="S52" s="19">
        <v>671586</v>
      </c>
      <c r="T52" s="17" t="s">
        <v>844</v>
      </c>
      <c r="U52" s="17" t="s">
        <v>125</v>
      </c>
      <c r="V52" s="17">
        <v>85</v>
      </c>
      <c r="W52" s="23" t="s">
        <v>31</v>
      </c>
    </row>
    <row r="53" spans="1:23" ht="15.75" thickBot="1" x14ac:dyDescent="0.3">
      <c r="A53" s="38"/>
      <c r="B53" s="32"/>
      <c r="C53" s="33"/>
      <c r="D53" s="34"/>
      <c r="E53" s="32"/>
      <c r="F53" s="32"/>
      <c r="G53" s="34"/>
      <c r="H53" s="34"/>
      <c r="I53" s="35"/>
      <c r="J53" s="34"/>
      <c r="K53" s="34"/>
      <c r="L53" s="70">
        <f>SUM(L51:L52)</f>
        <v>2808663</v>
      </c>
      <c r="M53" s="70">
        <f>SUM(M51:M52)</f>
        <v>3744900</v>
      </c>
      <c r="N53" s="65">
        <f>L53/M53</f>
        <v>0.74999679564207322</v>
      </c>
      <c r="O53" s="36"/>
      <c r="P53" s="37"/>
      <c r="Q53" s="46"/>
      <c r="R53" s="32"/>
      <c r="S53" s="34"/>
      <c r="T53" s="32"/>
      <c r="U53" s="32"/>
      <c r="V53" s="32"/>
      <c r="W53" s="39"/>
    </row>
    <row r="54" spans="1:23" ht="15.75" thickTop="1" x14ac:dyDescent="0.25">
      <c r="A54" s="16"/>
      <c r="B54" s="17"/>
      <c r="C54" s="18"/>
      <c r="D54" s="19"/>
      <c r="E54" s="17"/>
      <c r="F54" s="17"/>
      <c r="G54" s="19"/>
      <c r="H54" s="19"/>
      <c r="I54" s="20"/>
      <c r="J54" s="19"/>
      <c r="K54" s="19"/>
      <c r="L54" s="68"/>
      <c r="M54" s="68"/>
      <c r="N54" s="63"/>
      <c r="O54" s="21"/>
      <c r="P54" s="22"/>
      <c r="Q54" s="44"/>
      <c r="R54" s="17"/>
      <c r="S54" s="19"/>
      <c r="T54" s="17"/>
      <c r="U54" s="17"/>
      <c r="V54" s="17"/>
      <c r="W54" s="23"/>
    </row>
    <row r="55" spans="1:23" ht="15.75" thickBot="1" x14ac:dyDescent="0.3">
      <c r="A55" s="40" t="s">
        <v>860</v>
      </c>
      <c r="B55" s="17"/>
      <c r="C55" s="18"/>
      <c r="D55" s="19"/>
      <c r="E55" s="17"/>
      <c r="F55" s="17"/>
      <c r="G55" s="19"/>
      <c r="H55" s="19"/>
      <c r="I55" s="20"/>
      <c r="J55" s="19"/>
      <c r="K55" s="19"/>
      <c r="L55" s="68"/>
      <c r="M55" s="68"/>
      <c r="N55" s="63"/>
      <c r="O55" s="21"/>
      <c r="P55" s="22"/>
      <c r="Q55" s="44"/>
      <c r="R55" s="17"/>
      <c r="S55" s="19"/>
      <c r="T55" s="17"/>
      <c r="U55" s="17"/>
      <c r="V55" s="17"/>
      <c r="W55" s="23"/>
    </row>
    <row r="56" spans="1:23" x14ac:dyDescent="0.25">
      <c r="A56" s="8" t="s">
        <v>861</v>
      </c>
      <c r="B56" s="9" t="s">
        <v>862</v>
      </c>
      <c r="C56" s="10">
        <v>45562</v>
      </c>
      <c r="D56" s="11">
        <v>2900000</v>
      </c>
      <c r="E56" s="9" t="s">
        <v>36</v>
      </c>
      <c r="F56" s="9" t="s">
        <v>26</v>
      </c>
      <c r="G56" s="11">
        <v>2900000</v>
      </c>
      <c r="H56" s="11">
        <v>1510800</v>
      </c>
      <c r="I56" s="12">
        <f>H56/G56*100</f>
        <v>52.096551724137932</v>
      </c>
      <c r="J56" s="11">
        <v>3021608</v>
      </c>
      <c r="K56" s="11">
        <v>679100</v>
      </c>
      <c r="L56" s="67">
        <f>G56-K56</f>
        <v>2220900</v>
      </c>
      <c r="M56" s="67">
        <v>2252411</v>
      </c>
      <c r="N56" s="62">
        <f>L56/M56</f>
        <v>0.98601010206396611</v>
      </c>
      <c r="O56" s="13">
        <v>5692</v>
      </c>
      <c r="P56" s="14">
        <f>L56/O56</f>
        <v>390.17919887561487</v>
      </c>
      <c r="Q56" s="43" t="s">
        <v>857</v>
      </c>
      <c r="R56" s="9" t="s">
        <v>863</v>
      </c>
      <c r="S56" s="11">
        <v>679100</v>
      </c>
      <c r="T56" s="9" t="s">
        <v>844</v>
      </c>
      <c r="U56" s="9" t="s">
        <v>125</v>
      </c>
      <c r="V56" s="9">
        <v>96</v>
      </c>
      <c r="W56" s="15" t="s">
        <v>31</v>
      </c>
    </row>
    <row r="57" spans="1:23" ht="15.75" thickBot="1" x14ac:dyDescent="0.3">
      <c r="A57" s="38"/>
      <c r="B57" s="32"/>
      <c r="C57" s="33"/>
      <c r="D57" s="34"/>
      <c r="E57" s="32"/>
      <c r="F57" s="32"/>
      <c r="G57" s="34"/>
      <c r="H57" s="34"/>
      <c r="I57" s="35"/>
      <c r="J57" s="34"/>
      <c r="K57" s="34"/>
      <c r="L57" s="70">
        <f>SUM(L56)</f>
        <v>2220900</v>
      </c>
      <c r="M57" s="70">
        <f>SUM(M56)</f>
        <v>2252411</v>
      </c>
      <c r="N57" s="65">
        <f>L57/M57</f>
        <v>0.98601010206396611</v>
      </c>
      <c r="O57" s="36"/>
      <c r="P57" s="37"/>
      <c r="Q57" s="46"/>
      <c r="R57" s="32"/>
      <c r="S57" s="34"/>
      <c r="T57" s="32"/>
      <c r="U57" s="32"/>
      <c r="V57" s="32"/>
      <c r="W57" s="39"/>
    </row>
    <row r="58" spans="1:23" ht="15.75" thickTop="1" x14ac:dyDescent="0.25">
      <c r="A58" s="17"/>
      <c r="B58" s="17"/>
      <c r="C58" s="18"/>
      <c r="D58" s="19"/>
      <c r="E58" s="17"/>
      <c r="F58" s="17"/>
      <c r="G58" s="19"/>
      <c r="H58" s="19"/>
      <c r="I58" s="20"/>
      <c r="J58" s="19"/>
      <c r="K58" s="19"/>
      <c r="L58" s="68"/>
      <c r="M58" s="68"/>
      <c r="N58" s="63"/>
      <c r="O58" s="21"/>
      <c r="P58" s="22"/>
      <c r="Q58" s="44"/>
      <c r="R58" s="17"/>
      <c r="S58" s="19"/>
      <c r="T58" s="17"/>
      <c r="U58" s="17"/>
      <c r="V58" s="17"/>
      <c r="W58" s="17"/>
    </row>
    <row r="59" spans="1:23" ht="15.75" thickBot="1" x14ac:dyDescent="0.3">
      <c r="A59" s="41" t="s">
        <v>864</v>
      </c>
      <c r="B59" s="17"/>
      <c r="C59" s="18"/>
      <c r="D59" s="19"/>
      <c r="E59" s="17"/>
      <c r="F59" s="17"/>
      <c r="G59" s="19"/>
      <c r="H59" s="19"/>
      <c r="I59" s="20"/>
      <c r="J59" s="19"/>
      <c r="K59" s="19"/>
      <c r="L59" s="68"/>
      <c r="M59" s="68"/>
      <c r="N59" s="63"/>
      <c r="O59" s="21"/>
      <c r="P59" s="22"/>
      <c r="Q59" s="44"/>
      <c r="R59" s="17"/>
      <c r="S59" s="19"/>
      <c r="T59" s="17"/>
      <c r="U59" s="17"/>
      <c r="V59" s="17"/>
      <c r="W59" s="17"/>
    </row>
    <row r="60" spans="1:23" x14ac:dyDescent="0.25">
      <c r="A60" s="8" t="s">
        <v>865</v>
      </c>
      <c r="B60" s="9" t="s">
        <v>866</v>
      </c>
      <c r="C60" s="10">
        <v>45646</v>
      </c>
      <c r="D60" s="11">
        <v>775000</v>
      </c>
      <c r="E60" s="9" t="s">
        <v>25</v>
      </c>
      <c r="F60" s="9" t="s">
        <v>26</v>
      </c>
      <c r="G60" s="11">
        <v>775000</v>
      </c>
      <c r="H60" s="11">
        <v>276750</v>
      </c>
      <c r="I60" s="12">
        <f>H60/G60*100</f>
        <v>35.70967741935484</v>
      </c>
      <c r="J60" s="11">
        <v>553492</v>
      </c>
      <c r="K60" s="11">
        <v>125000</v>
      </c>
      <c r="L60" s="67">
        <f>G60-K60</f>
        <v>650000</v>
      </c>
      <c r="M60" s="67">
        <v>372601</v>
      </c>
      <c r="N60" s="62">
        <f>L60/M60</f>
        <v>1.74449343936275</v>
      </c>
      <c r="O60" s="13">
        <v>2054</v>
      </c>
      <c r="P60" s="14">
        <f>L60/O60</f>
        <v>316.45569620253167</v>
      </c>
      <c r="Q60" s="43" t="s">
        <v>867</v>
      </c>
      <c r="R60" s="9" t="s">
        <v>97</v>
      </c>
      <c r="S60" s="11">
        <v>125000</v>
      </c>
      <c r="T60" s="9" t="s">
        <v>868</v>
      </c>
      <c r="U60" s="9" t="s">
        <v>125</v>
      </c>
      <c r="V60" s="9">
        <v>60</v>
      </c>
      <c r="W60" s="15" t="s">
        <v>31</v>
      </c>
    </row>
    <row r="61" spans="1:23" x14ac:dyDescent="0.25">
      <c r="A61" s="16" t="s">
        <v>869</v>
      </c>
      <c r="B61" s="17" t="s">
        <v>870</v>
      </c>
      <c r="C61" s="18">
        <v>45429</v>
      </c>
      <c r="D61" s="19">
        <v>625000</v>
      </c>
      <c r="E61" s="17" t="s">
        <v>25</v>
      </c>
      <c r="F61" s="17" t="s">
        <v>26</v>
      </c>
      <c r="G61" s="19">
        <v>625000</v>
      </c>
      <c r="H61" s="19">
        <v>303410</v>
      </c>
      <c r="I61" s="20">
        <f>H61/G61*100</f>
        <v>48.5456</v>
      </c>
      <c r="J61" s="19">
        <v>606822</v>
      </c>
      <c r="K61" s="19">
        <v>125000</v>
      </c>
      <c r="L61" s="68">
        <f>G61-K61</f>
        <v>500000</v>
      </c>
      <c r="M61" s="68">
        <v>418975</v>
      </c>
      <c r="N61" s="63">
        <f>L61/M61</f>
        <v>1.1933886270063847</v>
      </c>
      <c r="O61" s="21">
        <v>2028</v>
      </c>
      <c r="P61" s="22">
        <f>L61/O61</f>
        <v>246.54832347140041</v>
      </c>
      <c r="Q61" s="44" t="s">
        <v>867</v>
      </c>
      <c r="R61" s="17" t="s">
        <v>97</v>
      </c>
      <c r="S61" s="19">
        <v>125000</v>
      </c>
      <c r="T61" s="17" t="s">
        <v>868</v>
      </c>
      <c r="U61" s="17" t="s">
        <v>125</v>
      </c>
      <c r="V61" s="17">
        <v>66</v>
      </c>
      <c r="W61" s="23" t="s">
        <v>31</v>
      </c>
    </row>
    <row r="62" spans="1:23" x14ac:dyDescent="0.25">
      <c r="A62" s="16" t="s">
        <v>871</v>
      </c>
      <c r="B62" s="17" t="s">
        <v>872</v>
      </c>
      <c r="C62" s="18">
        <v>45575</v>
      </c>
      <c r="D62" s="19">
        <v>725000</v>
      </c>
      <c r="E62" s="17" t="s">
        <v>25</v>
      </c>
      <c r="F62" s="17" t="s">
        <v>26</v>
      </c>
      <c r="G62" s="19">
        <v>725000</v>
      </c>
      <c r="H62" s="19">
        <v>340240</v>
      </c>
      <c r="I62" s="20">
        <f>H62/G62*100</f>
        <v>46.929655172413796</v>
      </c>
      <c r="J62" s="19">
        <v>680480</v>
      </c>
      <c r="K62" s="19">
        <v>125000</v>
      </c>
      <c r="L62" s="68">
        <f>G62-K62</f>
        <v>600000</v>
      </c>
      <c r="M62" s="68">
        <v>483026</v>
      </c>
      <c r="N62" s="63">
        <f>L62/M62</f>
        <v>1.2421691585960175</v>
      </c>
      <c r="O62" s="21">
        <v>1886</v>
      </c>
      <c r="P62" s="22">
        <f>L62/O62</f>
        <v>318.13361611876991</v>
      </c>
      <c r="Q62" s="44" t="s">
        <v>867</v>
      </c>
      <c r="R62" s="17" t="s">
        <v>97</v>
      </c>
      <c r="S62" s="19">
        <v>125000</v>
      </c>
      <c r="T62" s="17" t="s">
        <v>868</v>
      </c>
      <c r="U62" s="17" t="s">
        <v>125</v>
      </c>
      <c r="V62" s="17">
        <v>81</v>
      </c>
      <c r="W62" s="23" t="s">
        <v>31</v>
      </c>
    </row>
    <row r="63" spans="1:23" ht="15.75" thickBot="1" x14ac:dyDescent="0.3">
      <c r="A63" s="24"/>
      <c r="B63" s="25"/>
      <c r="C63" s="26"/>
      <c r="D63" s="27"/>
      <c r="E63" s="25"/>
      <c r="F63" s="25"/>
      <c r="G63" s="27"/>
      <c r="H63" s="27"/>
      <c r="I63" s="28"/>
      <c r="J63" s="27"/>
      <c r="K63" s="27"/>
      <c r="L63" s="69">
        <f>SUM(L60:L62)</f>
        <v>1750000</v>
      </c>
      <c r="M63" s="69">
        <f>SUM(M60:M62)</f>
        <v>1274602</v>
      </c>
      <c r="N63" s="64">
        <f>L63/M63</f>
        <v>1.3729776039893238</v>
      </c>
      <c r="O63" s="29"/>
      <c r="P63" s="30"/>
      <c r="Q63" s="45"/>
      <c r="R63" s="25"/>
      <c r="S63" s="27"/>
      <c r="T63" s="25"/>
      <c r="U63" s="25"/>
      <c r="V63" s="25"/>
      <c r="W63" s="31"/>
    </row>
    <row r="64" spans="1:23" x14ac:dyDescent="0.25">
      <c r="A64" s="17"/>
      <c r="B64" s="17"/>
      <c r="C64" s="18"/>
      <c r="D64" s="19"/>
      <c r="E64" s="17"/>
      <c r="F64" s="17"/>
      <c r="G64" s="19"/>
      <c r="H64" s="19"/>
      <c r="I64" s="20"/>
      <c r="J64" s="19"/>
      <c r="K64" s="19"/>
      <c r="L64" s="68"/>
      <c r="M64" s="68"/>
      <c r="N64" s="63"/>
      <c r="O64" s="21"/>
      <c r="P64" s="22"/>
      <c r="Q64" s="44"/>
      <c r="R64" s="17"/>
      <c r="S64" s="19"/>
      <c r="T64" s="17"/>
      <c r="U64" s="17"/>
      <c r="V64" s="17"/>
      <c r="W64" s="17"/>
    </row>
    <row r="65" spans="1:23" ht="15.75" thickBot="1" x14ac:dyDescent="0.3">
      <c r="A65" s="41" t="s">
        <v>873</v>
      </c>
      <c r="B65" s="17"/>
      <c r="C65" s="18"/>
      <c r="D65" s="19"/>
      <c r="E65" s="17"/>
      <c r="F65" s="17"/>
      <c r="G65" s="19"/>
      <c r="H65" s="19"/>
      <c r="I65" s="20"/>
      <c r="J65" s="19"/>
      <c r="K65" s="19"/>
      <c r="L65" s="68"/>
      <c r="M65" s="68"/>
      <c r="N65" s="63"/>
      <c r="O65" s="21"/>
      <c r="P65" s="22"/>
      <c r="Q65" s="44"/>
      <c r="R65" s="17"/>
      <c r="S65" s="19"/>
      <c r="T65" s="17"/>
      <c r="U65" s="17"/>
      <c r="V65" s="17"/>
      <c r="W65" s="17"/>
    </row>
    <row r="66" spans="1:23" x14ac:dyDescent="0.25">
      <c r="A66" s="8" t="s">
        <v>874</v>
      </c>
      <c r="B66" s="9" t="s">
        <v>875</v>
      </c>
      <c r="C66" s="10">
        <v>45231</v>
      </c>
      <c r="D66" s="11">
        <v>691000</v>
      </c>
      <c r="E66" s="9" t="s">
        <v>25</v>
      </c>
      <c r="F66" s="9" t="s">
        <v>26</v>
      </c>
      <c r="G66" s="11">
        <v>691000</v>
      </c>
      <c r="H66" s="11">
        <v>367080</v>
      </c>
      <c r="I66" s="12">
        <f>H66/G66*100</f>
        <v>53.123010130246016</v>
      </c>
      <c r="J66" s="11">
        <v>734166</v>
      </c>
      <c r="K66" s="11">
        <v>138000</v>
      </c>
      <c r="L66" s="67">
        <f>G66-K66</f>
        <v>553000</v>
      </c>
      <c r="M66" s="67">
        <v>596166</v>
      </c>
      <c r="N66" s="62">
        <f>L66/M66</f>
        <v>0.92759399227731876</v>
      </c>
      <c r="O66" s="13">
        <v>3470</v>
      </c>
      <c r="P66" s="14">
        <f>L66/O66</f>
        <v>159.36599423631125</v>
      </c>
      <c r="Q66" s="43" t="s">
        <v>876</v>
      </c>
      <c r="R66" s="9" t="s">
        <v>28</v>
      </c>
      <c r="S66" s="11">
        <v>138000</v>
      </c>
      <c r="T66" s="9" t="s">
        <v>868</v>
      </c>
      <c r="U66" s="9" t="s">
        <v>125</v>
      </c>
      <c r="V66" s="9">
        <v>69</v>
      </c>
      <c r="W66" s="15" t="s">
        <v>31</v>
      </c>
    </row>
    <row r="67" spans="1:23" x14ac:dyDescent="0.25">
      <c r="A67" s="16" t="s">
        <v>877</v>
      </c>
      <c r="B67" s="17" t="s">
        <v>878</v>
      </c>
      <c r="C67" s="18">
        <v>45485</v>
      </c>
      <c r="D67" s="19">
        <v>700000</v>
      </c>
      <c r="E67" s="17" t="s">
        <v>36</v>
      </c>
      <c r="F67" s="17" t="s">
        <v>26</v>
      </c>
      <c r="G67" s="19">
        <v>700000</v>
      </c>
      <c r="H67" s="19">
        <v>385410</v>
      </c>
      <c r="I67" s="20">
        <f>H67/G67*100</f>
        <v>55.058571428571426</v>
      </c>
      <c r="J67" s="19">
        <v>770811</v>
      </c>
      <c r="K67" s="19">
        <v>138000</v>
      </c>
      <c r="L67" s="68">
        <f>G67-K67</f>
        <v>562000</v>
      </c>
      <c r="M67" s="68">
        <v>632811</v>
      </c>
      <c r="N67" s="63">
        <f>L67/M67</f>
        <v>0.88810087056008824</v>
      </c>
      <c r="O67" s="21">
        <v>3541</v>
      </c>
      <c r="P67" s="22">
        <f>L67/O67</f>
        <v>158.71222818412878</v>
      </c>
      <c r="Q67" s="44" t="s">
        <v>876</v>
      </c>
      <c r="R67" s="17" t="s">
        <v>28</v>
      </c>
      <c r="S67" s="19">
        <v>138000</v>
      </c>
      <c r="T67" s="17" t="s">
        <v>868</v>
      </c>
      <c r="U67" s="17" t="s">
        <v>125</v>
      </c>
      <c r="V67" s="17">
        <v>69</v>
      </c>
      <c r="W67" s="23" t="s">
        <v>31</v>
      </c>
    </row>
    <row r="68" spans="1:23" ht="15.75" thickBot="1" x14ac:dyDescent="0.3">
      <c r="A68" s="38"/>
      <c r="B68" s="32"/>
      <c r="C68" s="33"/>
      <c r="D68" s="34"/>
      <c r="E68" s="32"/>
      <c r="F68" s="32"/>
      <c r="G68" s="34"/>
      <c r="H68" s="34"/>
      <c r="I68" s="35"/>
      <c r="J68" s="34"/>
      <c r="K68" s="34"/>
      <c r="L68" s="70">
        <f>SUM(L66:L67)</f>
        <v>1115000</v>
      </c>
      <c r="M68" s="70">
        <f>SUM(M66:M67)</f>
        <v>1228977</v>
      </c>
      <c r="N68" s="65">
        <f>L68/M68</f>
        <v>0.90725863868892587</v>
      </c>
      <c r="O68" s="36"/>
      <c r="P68" s="37"/>
      <c r="Q68" s="46"/>
      <c r="R68" s="32"/>
      <c r="S68" s="34"/>
      <c r="T68" s="32"/>
      <c r="U68" s="32"/>
      <c r="V68" s="32"/>
      <c r="W68" s="39"/>
    </row>
    <row r="69" spans="1:23" ht="15.75" thickTop="1" x14ac:dyDescent="0.25">
      <c r="A69" s="16"/>
      <c r="B69" s="17"/>
      <c r="C69" s="18"/>
      <c r="D69" s="19"/>
      <c r="E69" s="17"/>
      <c r="F69" s="17"/>
      <c r="G69" s="19"/>
      <c r="H69" s="19"/>
      <c r="I69" s="20"/>
      <c r="J69" s="19"/>
      <c r="K69" s="19"/>
      <c r="L69" s="68"/>
      <c r="M69" s="68"/>
      <c r="N69" s="63"/>
      <c r="O69" s="21"/>
      <c r="P69" s="22"/>
      <c r="Q69" s="44"/>
      <c r="R69" s="17"/>
      <c r="S69" s="19"/>
      <c r="T69" s="17"/>
      <c r="U69" s="17"/>
      <c r="V69" s="17"/>
      <c r="W69" s="23"/>
    </row>
    <row r="70" spans="1:23" x14ac:dyDescent="0.25">
      <c r="A70" s="40" t="s">
        <v>879</v>
      </c>
      <c r="B70" s="17"/>
      <c r="C70" s="18"/>
      <c r="D70" s="19"/>
      <c r="E70" s="17"/>
      <c r="F70" s="17"/>
      <c r="G70" s="19"/>
      <c r="H70" s="19"/>
      <c r="I70" s="20"/>
      <c r="J70" s="19"/>
      <c r="K70" s="19"/>
      <c r="L70" s="68"/>
      <c r="M70" s="68"/>
      <c r="N70" s="63"/>
      <c r="O70" s="21"/>
      <c r="P70" s="22"/>
      <c r="Q70" s="44"/>
      <c r="R70" s="17"/>
      <c r="S70" s="19"/>
      <c r="T70" s="17"/>
      <c r="U70" s="17"/>
      <c r="V70" s="17"/>
      <c r="W70" s="23"/>
    </row>
    <row r="71" spans="1:23" x14ac:dyDescent="0.25">
      <c r="A71" s="16" t="s">
        <v>880</v>
      </c>
      <c r="B71" s="17" t="s">
        <v>881</v>
      </c>
      <c r="C71" s="18">
        <v>45156</v>
      </c>
      <c r="D71" s="19">
        <v>750000</v>
      </c>
      <c r="E71" s="17" t="s">
        <v>36</v>
      </c>
      <c r="F71" s="17" t="s">
        <v>26</v>
      </c>
      <c r="G71" s="19">
        <v>750000</v>
      </c>
      <c r="H71" s="19">
        <v>367020</v>
      </c>
      <c r="I71" s="20">
        <f>H71/G71*100</f>
        <v>48.936</v>
      </c>
      <c r="J71" s="19">
        <v>734046</v>
      </c>
      <c r="K71" s="19">
        <v>125000</v>
      </c>
      <c r="L71" s="68">
        <f>G71-K71</f>
        <v>625000</v>
      </c>
      <c r="M71" s="68">
        <v>580043</v>
      </c>
      <c r="N71" s="63">
        <f>L71/M71</f>
        <v>1.0775063228071022</v>
      </c>
      <c r="O71" s="21">
        <v>2816</v>
      </c>
      <c r="P71" s="22">
        <f>L71/O71</f>
        <v>221.94602272727272</v>
      </c>
      <c r="Q71" s="44" t="s">
        <v>876</v>
      </c>
      <c r="R71" s="17" t="s">
        <v>97</v>
      </c>
      <c r="S71" s="19">
        <v>125000</v>
      </c>
      <c r="T71" s="17" t="s">
        <v>868</v>
      </c>
      <c r="U71" s="17" t="s">
        <v>125</v>
      </c>
      <c r="V71" s="17">
        <v>67</v>
      </c>
      <c r="W71" s="23" t="s">
        <v>31</v>
      </c>
    </row>
    <row r="72" spans="1:23" x14ac:dyDescent="0.25">
      <c r="A72" s="16" t="s">
        <v>882</v>
      </c>
      <c r="B72" s="17" t="s">
        <v>883</v>
      </c>
      <c r="C72" s="18">
        <v>45128</v>
      </c>
      <c r="D72" s="19">
        <v>712500</v>
      </c>
      <c r="E72" s="17" t="s">
        <v>25</v>
      </c>
      <c r="F72" s="17" t="s">
        <v>26</v>
      </c>
      <c r="G72" s="19">
        <v>712500</v>
      </c>
      <c r="H72" s="19">
        <v>373480</v>
      </c>
      <c r="I72" s="20">
        <f>H72/G72*100</f>
        <v>52.418245614035087</v>
      </c>
      <c r="J72" s="19">
        <v>746950</v>
      </c>
      <c r="K72" s="19">
        <v>125000</v>
      </c>
      <c r="L72" s="68">
        <f>G72-K72</f>
        <v>587500</v>
      </c>
      <c r="M72" s="68">
        <v>592333</v>
      </c>
      <c r="N72" s="63">
        <f>L72/M72</f>
        <v>0.99184073823339236</v>
      </c>
      <c r="O72" s="21">
        <v>2611</v>
      </c>
      <c r="P72" s="22">
        <f>L72/O72</f>
        <v>225.00957487552662</v>
      </c>
      <c r="Q72" s="44" t="s">
        <v>876</v>
      </c>
      <c r="R72" s="17" t="s">
        <v>97</v>
      </c>
      <c r="S72" s="19">
        <v>125000</v>
      </c>
      <c r="T72" s="17" t="s">
        <v>868</v>
      </c>
      <c r="U72" s="17" t="s">
        <v>125</v>
      </c>
      <c r="V72" s="17">
        <v>72</v>
      </c>
      <c r="W72" s="23" t="s">
        <v>31</v>
      </c>
    </row>
    <row r="73" spans="1:23" ht="15.75" thickBot="1" x14ac:dyDescent="0.3">
      <c r="A73" s="24"/>
      <c r="B73" s="25"/>
      <c r="C73" s="26"/>
      <c r="D73" s="27"/>
      <c r="E73" s="25"/>
      <c r="F73" s="25"/>
      <c r="G73" s="27"/>
      <c r="H73" s="27"/>
      <c r="I73" s="28"/>
      <c r="J73" s="27"/>
      <c r="K73" s="27"/>
      <c r="L73" s="69">
        <f>SUM(L71:L72)</f>
        <v>1212500</v>
      </c>
      <c r="M73" s="69">
        <f>SUM(M71:M72)</f>
        <v>1172376</v>
      </c>
      <c r="N73" s="64">
        <f>L73/M73</f>
        <v>1.0342245150020131</v>
      </c>
      <c r="O73" s="29"/>
      <c r="P73" s="30"/>
      <c r="Q73" s="45"/>
      <c r="R73" s="25"/>
      <c r="S73" s="27"/>
      <c r="T73" s="25"/>
      <c r="U73" s="25"/>
      <c r="V73" s="25"/>
      <c r="W73" s="31"/>
    </row>
    <row r="74" spans="1:23" x14ac:dyDescent="0.25">
      <c r="A74" s="17"/>
      <c r="B74" s="17"/>
      <c r="C74" s="18"/>
      <c r="D74" s="19"/>
      <c r="E74" s="17"/>
      <c r="F74" s="17"/>
      <c r="G74" s="19"/>
      <c r="H74" s="19"/>
      <c r="I74" s="20"/>
      <c r="J74" s="19"/>
      <c r="K74" s="19"/>
      <c r="L74" s="68"/>
      <c r="M74" s="68"/>
      <c r="N74" s="63"/>
      <c r="O74" s="21"/>
      <c r="P74" s="22"/>
      <c r="Q74" s="44"/>
      <c r="R74" s="17"/>
      <c r="S74" s="19"/>
      <c r="T74" s="17"/>
      <c r="U74" s="17"/>
      <c r="V74" s="17"/>
      <c r="W74" s="17"/>
    </row>
    <row r="75" spans="1:23" ht="15.75" thickBot="1" x14ac:dyDescent="0.3">
      <c r="A75" s="41" t="s">
        <v>884</v>
      </c>
      <c r="B75" s="17"/>
      <c r="C75" s="18"/>
      <c r="D75" s="19"/>
      <c r="E75" s="17"/>
      <c r="F75" s="17"/>
      <c r="G75" s="19"/>
      <c r="H75" s="19"/>
      <c r="I75" s="20"/>
      <c r="J75" s="19"/>
      <c r="K75" s="19"/>
      <c r="L75" s="68"/>
      <c r="M75" s="68"/>
      <c r="N75" s="63"/>
      <c r="O75" s="21"/>
      <c r="P75" s="22"/>
      <c r="Q75" s="44"/>
      <c r="R75" s="17"/>
      <c r="S75" s="19"/>
      <c r="T75" s="17"/>
      <c r="U75" s="17"/>
      <c r="V75" s="17"/>
      <c r="W75" s="17"/>
    </row>
    <row r="76" spans="1:23" x14ac:dyDescent="0.25">
      <c r="A76" s="8" t="s">
        <v>885</v>
      </c>
      <c r="B76" s="9" t="s">
        <v>886</v>
      </c>
      <c r="C76" s="10">
        <v>45534</v>
      </c>
      <c r="D76" s="11">
        <v>548775</v>
      </c>
      <c r="E76" s="9" t="s">
        <v>25</v>
      </c>
      <c r="F76" s="9" t="s">
        <v>26</v>
      </c>
      <c r="G76" s="11">
        <v>548775</v>
      </c>
      <c r="H76" s="11">
        <v>236500</v>
      </c>
      <c r="I76" s="12">
        <f>H76/G76*100</f>
        <v>43.095986515420712</v>
      </c>
      <c r="J76" s="11">
        <v>473006</v>
      </c>
      <c r="K76" s="11">
        <v>125464</v>
      </c>
      <c r="L76" s="67">
        <f>G76-K76</f>
        <v>423311</v>
      </c>
      <c r="M76" s="67">
        <v>365833</v>
      </c>
      <c r="N76" s="62">
        <f>L76/M76</f>
        <v>1.1571154051165422</v>
      </c>
      <c r="O76" s="13">
        <v>2308</v>
      </c>
      <c r="P76" s="14">
        <f>L76/O76</f>
        <v>183.41031195840554</v>
      </c>
      <c r="Q76" s="43" t="s">
        <v>887</v>
      </c>
      <c r="R76" s="9" t="s">
        <v>97</v>
      </c>
      <c r="S76" s="11">
        <v>125000</v>
      </c>
      <c r="T76" s="9" t="s">
        <v>868</v>
      </c>
      <c r="U76" s="9" t="s">
        <v>125</v>
      </c>
      <c r="V76" s="9">
        <v>63</v>
      </c>
      <c r="W76" s="15" t="s">
        <v>31</v>
      </c>
    </row>
    <row r="77" spans="1:23" x14ac:dyDescent="0.25">
      <c r="A77" s="16" t="s">
        <v>888</v>
      </c>
      <c r="B77" s="17" t="s">
        <v>889</v>
      </c>
      <c r="C77" s="18">
        <v>45371</v>
      </c>
      <c r="D77" s="19">
        <v>410500</v>
      </c>
      <c r="E77" s="17" t="s">
        <v>25</v>
      </c>
      <c r="F77" s="17" t="s">
        <v>26</v>
      </c>
      <c r="G77" s="19">
        <v>410500</v>
      </c>
      <c r="H77" s="19">
        <v>235970</v>
      </c>
      <c r="I77" s="20">
        <f>H77/G77*100</f>
        <v>57.483556638246036</v>
      </c>
      <c r="J77" s="19">
        <v>471939</v>
      </c>
      <c r="K77" s="19">
        <v>125464</v>
      </c>
      <c r="L77" s="68">
        <f>G77-K77</f>
        <v>285036</v>
      </c>
      <c r="M77" s="68">
        <v>364710</v>
      </c>
      <c r="N77" s="63">
        <f>L77/M77</f>
        <v>0.78154149872501444</v>
      </c>
      <c r="O77" s="21">
        <v>2308</v>
      </c>
      <c r="P77" s="22">
        <f>L77/O77</f>
        <v>123.49913344887348</v>
      </c>
      <c r="Q77" s="44" t="s">
        <v>887</v>
      </c>
      <c r="R77" s="17" t="s">
        <v>97</v>
      </c>
      <c r="S77" s="19">
        <v>125000</v>
      </c>
      <c r="T77" s="17" t="s">
        <v>868</v>
      </c>
      <c r="U77" s="17" t="s">
        <v>125</v>
      </c>
      <c r="V77" s="17">
        <v>63</v>
      </c>
      <c r="W77" s="23" t="s">
        <v>31</v>
      </c>
    </row>
    <row r="78" spans="1:23" ht="15.75" thickBot="1" x14ac:dyDescent="0.3">
      <c r="A78" s="24"/>
      <c r="B78" s="25"/>
      <c r="C78" s="26"/>
      <c r="D78" s="27"/>
      <c r="E78" s="25"/>
      <c r="F78" s="25"/>
      <c r="G78" s="27"/>
      <c r="H78" s="27"/>
      <c r="I78" s="28"/>
      <c r="J78" s="27"/>
      <c r="K78" s="27"/>
      <c r="L78" s="69">
        <f>SUM(L76:L77)</f>
        <v>708347</v>
      </c>
      <c r="M78" s="69">
        <f>SUM(M76:M77)</f>
        <v>730543</v>
      </c>
      <c r="N78" s="64">
        <f>L78/M78</f>
        <v>0.96961712041590986</v>
      </c>
      <c r="O78" s="29"/>
      <c r="P78" s="30"/>
      <c r="Q78" s="45"/>
      <c r="R78" s="25"/>
      <c r="S78" s="27"/>
      <c r="T78" s="25"/>
      <c r="U78" s="25"/>
      <c r="V78" s="25"/>
      <c r="W78" s="31"/>
    </row>
    <row r="79" spans="1:23" x14ac:dyDescent="0.25">
      <c r="A79" s="17"/>
      <c r="B79" s="17"/>
      <c r="C79" s="18"/>
      <c r="D79" s="19"/>
      <c r="E79" s="17"/>
      <c r="F79" s="17"/>
      <c r="G79" s="19"/>
      <c r="H79" s="19"/>
      <c r="I79" s="20"/>
      <c r="J79" s="19"/>
      <c r="K79" s="19"/>
      <c r="L79" s="68"/>
      <c r="M79" s="68"/>
      <c r="N79" s="63"/>
      <c r="O79" s="21"/>
      <c r="P79" s="22"/>
      <c r="Q79" s="44"/>
      <c r="R79" s="17"/>
      <c r="S79" s="19"/>
      <c r="T79" s="17"/>
      <c r="U79" s="17"/>
      <c r="V79" s="17"/>
      <c r="W79" s="17"/>
    </row>
    <row r="80" spans="1:23" x14ac:dyDescent="0.25">
      <c r="A80" s="41" t="s">
        <v>890</v>
      </c>
      <c r="B80" s="17"/>
      <c r="C80" s="18"/>
      <c r="D80" s="19"/>
      <c r="E80" s="17"/>
      <c r="F80" s="17"/>
      <c r="G80" s="19"/>
      <c r="H80" s="19"/>
      <c r="I80" s="20"/>
      <c r="J80" s="19"/>
      <c r="K80" s="19"/>
      <c r="L80" s="68"/>
      <c r="M80" s="68"/>
      <c r="N80" s="63"/>
      <c r="O80" s="21"/>
      <c r="P80" s="22"/>
      <c r="Q80" s="44"/>
      <c r="R80" s="17"/>
      <c r="S80" s="19"/>
      <c r="T80" s="17"/>
      <c r="U80" s="17"/>
      <c r="V80" s="17"/>
      <c r="W80" s="17"/>
    </row>
    <row r="81" spans="1:23" x14ac:dyDescent="0.25">
      <c r="A81" s="16" t="s">
        <v>891</v>
      </c>
      <c r="B81" s="17" t="s">
        <v>892</v>
      </c>
      <c r="C81" s="18">
        <v>45092</v>
      </c>
      <c r="D81" s="19">
        <v>587500</v>
      </c>
      <c r="E81" s="17" t="s">
        <v>25</v>
      </c>
      <c r="F81" s="17" t="s">
        <v>26</v>
      </c>
      <c r="G81" s="19">
        <v>587500</v>
      </c>
      <c r="H81" s="19">
        <v>296710</v>
      </c>
      <c r="I81" s="20">
        <f>H81/G81*100</f>
        <v>50.503829787234046</v>
      </c>
      <c r="J81" s="19">
        <v>593411</v>
      </c>
      <c r="K81" s="19">
        <v>138000</v>
      </c>
      <c r="L81" s="68">
        <f>G81-K81</f>
        <v>449500</v>
      </c>
      <c r="M81" s="68">
        <v>392595</v>
      </c>
      <c r="N81" s="63">
        <f>L81/M81</f>
        <v>1.1449458092945657</v>
      </c>
      <c r="O81" s="21">
        <v>1994</v>
      </c>
      <c r="P81" s="22">
        <f>L81/O81</f>
        <v>225.42627883650954</v>
      </c>
      <c r="Q81" s="44" t="s">
        <v>893</v>
      </c>
      <c r="R81" s="17" t="s">
        <v>97</v>
      </c>
      <c r="S81" s="19">
        <v>138000</v>
      </c>
      <c r="T81" s="17" t="s">
        <v>868</v>
      </c>
      <c r="U81" s="17" t="s">
        <v>125</v>
      </c>
      <c r="V81" s="17">
        <v>62</v>
      </c>
      <c r="W81" s="23" t="s">
        <v>31</v>
      </c>
    </row>
    <row r="82" spans="1:23" ht="15.75" thickBot="1" x14ac:dyDescent="0.3">
      <c r="A82" s="24"/>
      <c r="B82" s="25"/>
      <c r="C82" s="26"/>
      <c r="D82" s="27"/>
      <c r="E82" s="25"/>
      <c r="F82" s="25"/>
      <c r="G82" s="27"/>
      <c r="H82" s="27"/>
      <c r="I82" s="28"/>
      <c r="J82" s="27"/>
      <c r="K82" s="27"/>
      <c r="L82" s="69">
        <f>SUM(L81:L81)</f>
        <v>449500</v>
      </c>
      <c r="M82" s="69">
        <f>SUM(M81:M81)</f>
        <v>392595</v>
      </c>
      <c r="N82" s="64">
        <f>L82/M82</f>
        <v>1.1449458092945657</v>
      </c>
      <c r="O82" s="29"/>
      <c r="P82" s="30"/>
      <c r="Q82" s="45"/>
      <c r="R82" s="25"/>
      <c r="S82" s="27"/>
      <c r="T82" s="25"/>
      <c r="U82" s="25"/>
      <c r="V82" s="25"/>
      <c r="W82" s="31"/>
    </row>
    <row r="83" spans="1:23" x14ac:dyDescent="0.25">
      <c r="A83" s="17"/>
      <c r="B83" s="17"/>
      <c r="C83" s="18"/>
      <c r="D83" s="19"/>
      <c r="E83" s="17"/>
      <c r="F83" s="17"/>
      <c r="G83" s="19"/>
      <c r="H83" s="19"/>
      <c r="I83" s="20"/>
      <c r="J83" s="19"/>
      <c r="K83" s="19"/>
      <c r="L83" s="68"/>
      <c r="M83" s="68"/>
      <c r="N83" s="63"/>
      <c r="O83" s="21"/>
      <c r="P83" s="22"/>
      <c r="Q83" s="44"/>
      <c r="R83" s="17"/>
      <c r="S83" s="19"/>
      <c r="T83" s="17"/>
      <c r="U83" s="17"/>
      <c r="V83" s="17"/>
      <c r="W83" s="17"/>
    </row>
    <row r="84" spans="1:23" ht="15.75" thickBot="1" x14ac:dyDescent="0.3">
      <c r="A84" s="41" t="s">
        <v>894</v>
      </c>
      <c r="B84" s="17"/>
      <c r="C84" s="18"/>
      <c r="D84" s="19"/>
      <c r="E84" s="17"/>
      <c r="F84" s="17"/>
      <c r="G84" s="19"/>
      <c r="H84" s="19"/>
      <c r="I84" s="20"/>
      <c r="J84" s="19"/>
      <c r="K84" s="19"/>
      <c r="L84" s="68"/>
      <c r="M84" s="68"/>
      <c r="N84" s="63"/>
      <c r="O84" s="21"/>
      <c r="P84" s="22"/>
      <c r="Q84" s="44"/>
      <c r="R84" s="17"/>
      <c r="S84" s="19"/>
      <c r="T84" s="17"/>
      <c r="U84" s="17"/>
      <c r="V84" s="17"/>
      <c r="W84" s="17"/>
    </row>
    <row r="85" spans="1:23" x14ac:dyDescent="0.25">
      <c r="A85" s="8" t="s">
        <v>895</v>
      </c>
      <c r="B85" s="9" t="s">
        <v>896</v>
      </c>
      <c r="C85" s="10">
        <v>45546</v>
      </c>
      <c r="D85" s="11">
        <v>600000</v>
      </c>
      <c r="E85" s="9" t="s">
        <v>36</v>
      </c>
      <c r="F85" s="9" t="s">
        <v>26</v>
      </c>
      <c r="G85" s="11">
        <v>600000</v>
      </c>
      <c r="H85" s="11">
        <v>324980</v>
      </c>
      <c r="I85" s="12">
        <f>H85/G85*100</f>
        <v>54.163333333333327</v>
      </c>
      <c r="J85" s="11">
        <v>649955</v>
      </c>
      <c r="K85" s="11">
        <v>126000</v>
      </c>
      <c r="L85" s="67">
        <f>G85-K85</f>
        <v>474000</v>
      </c>
      <c r="M85" s="67">
        <v>595403</v>
      </c>
      <c r="N85" s="62">
        <f>L85/M85</f>
        <v>0.79609944860875748</v>
      </c>
      <c r="O85" s="13">
        <v>2845</v>
      </c>
      <c r="P85" s="14">
        <f>L85/O85</f>
        <v>166.60808435852371</v>
      </c>
      <c r="Q85" s="43" t="s">
        <v>897</v>
      </c>
      <c r="R85" s="9" t="s">
        <v>97</v>
      </c>
      <c r="S85" s="11">
        <v>126000</v>
      </c>
      <c r="T85" s="9" t="s">
        <v>898</v>
      </c>
      <c r="U85" s="9" t="s">
        <v>125</v>
      </c>
      <c r="V85" s="9">
        <v>67</v>
      </c>
      <c r="W85" s="15" t="s">
        <v>31</v>
      </c>
    </row>
    <row r="86" spans="1:23" x14ac:dyDescent="0.25">
      <c r="A86" s="16" t="s">
        <v>899</v>
      </c>
      <c r="B86" s="17" t="s">
        <v>900</v>
      </c>
      <c r="C86" s="18">
        <v>45456</v>
      </c>
      <c r="D86" s="19">
        <v>800000</v>
      </c>
      <c r="E86" s="17" t="s">
        <v>25</v>
      </c>
      <c r="F86" s="17" t="s">
        <v>26</v>
      </c>
      <c r="G86" s="19">
        <v>800000</v>
      </c>
      <c r="H86" s="19">
        <v>323980</v>
      </c>
      <c r="I86" s="20">
        <f>H86/G86*100</f>
        <v>40.497499999999995</v>
      </c>
      <c r="J86" s="19">
        <v>647953</v>
      </c>
      <c r="K86" s="19">
        <v>126000</v>
      </c>
      <c r="L86" s="68">
        <f>G86-K86</f>
        <v>674000</v>
      </c>
      <c r="M86" s="68">
        <v>593128</v>
      </c>
      <c r="N86" s="63">
        <f>L86/M86</f>
        <v>1.136348309302545</v>
      </c>
      <c r="O86" s="21">
        <v>2417</v>
      </c>
      <c r="P86" s="22">
        <f>L86/O86</f>
        <v>278.85808853951181</v>
      </c>
      <c r="Q86" s="44" t="s">
        <v>897</v>
      </c>
      <c r="R86" s="17" t="s">
        <v>97</v>
      </c>
      <c r="S86" s="19">
        <v>126000</v>
      </c>
      <c r="T86" s="17" t="s">
        <v>898</v>
      </c>
      <c r="U86" s="17" t="s">
        <v>125</v>
      </c>
      <c r="V86" s="17">
        <v>72</v>
      </c>
      <c r="W86" s="23" t="s">
        <v>31</v>
      </c>
    </row>
    <row r="87" spans="1:23" ht="15.75" thickBot="1" x14ac:dyDescent="0.3">
      <c r="A87" s="24"/>
      <c r="B87" s="25"/>
      <c r="C87" s="26"/>
      <c r="D87" s="27"/>
      <c r="E87" s="25"/>
      <c r="F87" s="25"/>
      <c r="G87" s="27"/>
      <c r="H87" s="27"/>
      <c r="I87" s="28"/>
      <c r="J87" s="27"/>
      <c r="K87" s="27"/>
      <c r="L87" s="69">
        <f>SUM(L85:L86)</f>
        <v>1148000</v>
      </c>
      <c r="M87" s="69">
        <f>SUM(M85:M86)</f>
        <v>1188531</v>
      </c>
      <c r="N87" s="64">
        <f>L87/M87</f>
        <v>0.96589823908673822</v>
      </c>
      <c r="O87" s="29"/>
      <c r="P87" s="30"/>
      <c r="Q87" s="45"/>
      <c r="R87" s="25"/>
      <c r="S87" s="27"/>
      <c r="T87" s="25"/>
      <c r="U87" s="25"/>
      <c r="V87" s="25"/>
      <c r="W87" s="31"/>
    </row>
    <row r="88" spans="1:23" x14ac:dyDescent="0.25">
      <c r="A88" s="17"/>
      <c r="B88" s="17"/>
      <c r="C88" s="18"/>
      <c r="D88" s="19"/>
      <c r="E88" s="17"/>
      <c r="F88" s="17"/>
      <c r="G88" s="19"/>
      <c r="H88" s="19"/>
      <c r="I88" s="20"/>
      <c r="J88" s="19"/>
      <c r="K88" s="19"/>
      <c r="L88" s="68"/>
      <c r="M88" s="68"/>
      <c r="N88" s="63"/>
      <c r="O88" s="21"/>
      <c r="P88" s="22"/>
      <c r="Q88" s="44"/>
      <c r="R88" s="17"/>
      <c r="S88" s="19"/>
      <c r="T88" s="17"/>
      <c r="U88" s="17"/>
      <c r="V88" s="17"/>
      <c r="W88" s="17"/>
    </row>
    <row r="89" spans="1:23" ht="15.75" thickBot="1" x14ac:dyDescent="0.3">
      <c r="A89" s="41" t="s">
        <v>901</v>
      </c>
      <c r="B89" s="17"/>
      <c r="C89" s="18"/>
      <c r="D89" s="19"/>
      <c r="E89" s="17"/>
      <c r="F89" s="17"/>
      <c r="G89" s="19"/>
      <c r="H89" s="19"/>
      <c r="I89" s="20"/>
      <c r="J89" s="19"/>
      <c r="K89" s="19"/>
      <c r="L89" s="68"/>
      <c r="M89" s="68"/>
      <c r="N89" s="63"/>
      <c r="O89" s="21"/>
      <c r="P89" s="22"/>
      <c r="Q89" s="44"/>
      <c r="R89" s="17"/>
      <c r="S89" s="19"/>
      <c r="T89" s="17"/>
      <c r="U89" s="17"/>
      <c r="V89" s="17"/>
      <c r="W89" s="17"/>
    </row>
    <row r="90" spans="1:23" x14ac:dyDescent="0.25">
      <c r="A90" s="8" t="s">
        <v>902</v>
      </c>
      <c r="B90" s="9" t="s">
        <v>903</v>
      </c>
      <c r="C90" s="10">
        <v>45105</v>
      </c>
      <c r="D90" s="11">
        <v>767500</v>
      </c>
      <c r="E90" s="9" t="s">
        <v>36</v>
      </c>
      <c r="F90" s="9" t="s">
        <v>26</v>
      </c>
      <c r="G90" s="11">
        <v>767500</v>
      </c>
      <c r="H90" s="11">
        <v>375210</v>
      </c>
      <c r="I90" s="12">
        <f>H90/G90*100</f>
        <v>48.887296416938106</v>
      </c>
      <c r="J90" s="11">
        <v>750424</v>
      </c>
      <c r="K90" s="11">
        <v>150000</v>
      </c>
      <c r="L90" s="67">
        <f>G90-K90</f>
        <v>617500</v>
      </c>
      <c r="M90" s="67">
        <v>667137</v>
      </c>
      <c r="N90" s="62">
        <f>L90/M90</f>
        <v>0.92559699132262185</v>
      </c>
      <c r="O90" s="13">
        <v>2454</v>
      </c>
      <c r="P90" s="14">
        <f>L90/O90</f>
        <v>251.62999185004074</v>
      </c>
      <c r="Q90" s="43" t="s">
        <v>904</v>
      </c>
      <c r="R90" s="9" t="s">
        <v>97</v>
      </c>
      <c r="S90" s="11">
        <v>150000</v>
      </c>
      <c r="T90" s="9" t="s">
        <v>898</v>
      </c>
      <c r="U90" s="9" t="s">
        <v>125</v>
      </c>
      <c r="V90" s="9">
        <v>71</v>
      </c>
      <c r="W90" s="15" t="s">
        <v>31</v>
      </c>
    </row>
    <row r="91" spans="1:23" x14ac:dyDescent="0.25">
      <c r="A91" s="16" t="s">
        <v>905</v>
      </c>
      <c r="B91" s="17" t="s">
        <v>906</v>
      </c>
      <c r="C91" s="18">
        <v>45366</v>
      </c>
      <c r="D91" s="19">
        <v>845000</v>
      </c>
      <c r="E91" s="17" t="s">
        <v>36</v>
      </c>
      <c r="F91" s="17" t="s">
        <v>26</v>
      </c>
      <c r="G91" s="19">
        <v>845000</v>
      </c>
      <c r="H91" s="19">
        <v>395530</v>
      </c>
      <c r="I91" s="20">
        <f>H91/G91*100</f>
        <v>46.808284023668641</v>
      </c>
      <c r="J91" s="19">
        <v>791051</v>
      </c>
      <c r="K91" s="19">
        <v>150000</v>
      </c>
      <c r="L91" s="68">
        <f>G91-K91</f>
        <v>695000</v>
      </c>
      <c r="M91" s="68">
        <v>712278</v>
      </c>
      <c r="N91" s="63">
        <f>L91/M91</f>
        <v>0.97574261734884415</v>
      </c>
      <c r="O91" s="21">
        <v>2489</v>
      </c>
      <c r="P91" s="22">
        <f>L91/O91</f>
        <v>279.22860586580958</v>
      </c>
      <c r="Q91" s="44" t="s">
        <v>904</v>
      </c>
      <c r="R91" s="17" t="s">
        <v>97</v>
      </c>
      <c r="S91" s="19">
        <v>150000</v>
      </c>
      <c r="T91" s="17" t="s">
        <v>898</v>
      </c>
      <c r="U91" s="17" t="s">
        <v>125</v>
      </c>
      <c r="V91" s="17">
        <v>73</v>
      </c>
      <c r="W91" s="23" t="s">
        <v>31</v>
      </c>
    </row>
    <row r="92" spans="1:23" ht="15.75" thickBot="1" x14ac:dyDescent="0.3">
      <c r="A92" s="24"/>
      <c r="B92" s="25"/>
      <c r="C92" s="26"/>
      <c r="D92" s="27"/>
      <c r="E92" s="25"/>
      <c r="F92" s="25"/>
      <c r="G92" s="27"/>
      <c r="H92" s="27"/>
      <c r="I92" s="28"/>
      <c r="J92" s="27"/>
      <c r="K92" s="27"/>
      <c r="L92" s="69">
        <f>SUM(L90:L91)</f>
        <v>1312500</v>
      </c>
      <c r="M92" s="69">
        <f>SUM(M90:M91)</f>
        <v>1379415</v>
      </c>
      <c r="N92" s="64">
        <f>L92/M92</f>
        <v>0.95149030567305704</v>
      </c>
      <c r="O92" s="29"/>
      <c r="P92" s="30"/>
      <c r="Q92" s="45"/>
      <c r="R92" s="25"/>
      <c r="S92" s="27"/>
      <c r="T92" s="25"/>
      <c r="U92" s="25"/>
      <c r="V92" s="25"/>
      <c r="W92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F059-D8C3-4B75-849C-09931BAD0C92}">
  <dimension ref="A1:W75"/>
  <sheetViews>
    <sheetView workbookViewId="0">
      <selection activeCell="I1" sqref="A1:XFD1"/>
    </sheetView>
  </sheetViews>
  <sheetFormatPr defaultRowHeight="15" x14ac:dyDescent="0.25"/>
  <cols>
    <col min="1" max="1" width="26.140625" bestFit="1" customWidth="1"/>
    <col min="2" max="2" width="22" bestFit="1" customWidth="1"/>
    <col min="3" max="3" width="9.28515625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8" max="18" width="11.8554687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907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41" t="s">
        <v>908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909</v>
      </c>
      <c r="B3" s="9" t="s">
        <v>910</v>
      </c>
      <c r="C3" s="10">
        <v>45540</v>
      </c>
      <c r="D3" s="11">
        <v>410000</v>
      </c>
      <c r="E3" s="9" t="s">
        <v>36</v>
      </c>
      <c r="F3" s="9" t="s">
        <v>26</v>
      </c>
      <c r="G3" s="11">
        <v>410000</v>
      </c>
      <c r="H3" s="11">
        <v>223480</v>
      </c>
      <c r="I3" s="12">
        <f>H3/G3*100</f>
        <v>54.507317073170739</v>
      </c>
      <c r="J3" s="11">
        <v>446957</v>
      </c>
      <c r="K3" s="11">
        <v>196543</v>
      </c>
      <c r="L3" s="67">
        <f>G3-K3</f>
        <v>213457</v>
      </c>
      <c r="M3" s="67">
        <v>192626</v>
      </c>
      <c r="N3" s="62">
        <f>L3/M3</f>
        <v>1.1081422030255521</v>
      </c>
      <c r="O3" s="13">
        <v>1437</v>
      </c>
      <c r="P3" s="14">
        <f>L3/O3</f>
        <v>148.54349338900488</v>
      </c>
      <c r="Q3" s="43" t="s">
        <v>911</v>
      </c>
      <c r="R3" s="9" t="s">
        <v>97</v>
      </c>
      <c r="S3" s="11">
        <v>196543</v>
      </c>
      <c r="T3" s="9" t="s">
        <v>912</v>
      </c>
      <c r="U3" s="9" t="s">
        <v>30</v>
      </c>
      <c r="V3" s="9">
        <v>46</v>
      </c>
      <c r="W3" s="15" t="s">
        <v>31</v>
      </c>
    </row>
    <row r="4" spans="1:23" x14ac:dyDescent="0.25">
      <c r="A4" s="16" t="s">
        <v>913</v>
      </c>
      <c r="B4" s="17" t="s">
        <v>914</v>
      </c>
      <c r="C4" s="18">
        <v>45491</v>
      </c>
      <c r="D4" s="19">
        <v>440000</v>
      </c>
      <c r="E4" s="17" t="s">
        <v>25</v>
      </c>
      <c r="F4" s="17" t="s">
        <v>26</v>
      </c>
      <c r="G4" s="19">
        <v>440000</v>
      </c>
      <c r="H4" s="19">
        <v>216280</v>
      </c>
      <c r="I4" s="20">
        <f>H4/G4*100</f>
        <v>49.154545454545456</v>
      </c>
      <c r="J4" s="19">
        <v>432567</v>
      </c>
      <c r="K4" s="19">
        <v>241366</v>
      </c>
      <c r="L4" s="68">
        <f>G4-K4</f>
        <v>198634</v>
      </c>
      <c r="M4" s="68">
        <v>147077</v>
      </c>
      <c r="N4" s="63">
        <f>L4/M4</f>
        <v>1.3505442727278909</v>
      </c>
      <c r="O4" s="21">
        <v>1670</v>
      </c>
      <c r="P4" s="22">
        <f>L4/O4</f>
        <v>118.94251497005988</v>
      </c>
      <c r="Q4" s="44" t="s">
        <v>911</v>
      </c>
      <c r="R4" s="17" t="s">
        <v>97</v>
      </c>
      <c r="S4" s="19">
        <v>241366</v>
      </c>
      <c r="T4" s="17" t="s">
        <v>912</v>
      </c>
      <c r="U4" s="17" t="s">
        <v>30</v>
      </c>
      <c r="V4" s="17">
        <v>39</v>
      </c>
      <c r="W4" s="23" t="s">
        <v>31</v>
      </c>
    </row>
    <row r="5" spans="1:23" ht="15.75" thickBot="1" x14ac:dyDescent="0.3">
      <c r="A5" s="38"/>
      <c r="B5" s="32"/>
      <c r="C5" s="33"/>
      <c r="D5" s="34"/>
      <c r="E5" s="32"/>
      <c r="F5" s="32"/>
      <c r="G5" s="34"/>
      <c r="H5" s="34"/>
      <c r="I5" s="35"/>
      <c r="J5" s="34"/>
      <c r="K5" s="34"/>
      <c r="L5" s="70">
        <f>SUM(L3:L4)</f>
        <v>412091</v>
      </c>
      <c r="M5" s="70">
        <f>SUM(M3:M4)</f>
        <v>339703</v>
      </c>
      <c r="N5" s="65">
        <f>L5/M5</f>
        <v>1.2130920245037577</v>
      </c>
      <c r="O5" s="36"/>
      <c r="P5" s="37"/>
      <c r="Q5" s="46"/>
      <c r="R5" s="32"/>
      <c r="S5" s="34"/>
      <c r="T5" s="32"/>
      <c r="U5" s="32"/>
      <c r="V5" s="32"/>
      <c r="W5" s="39"/>
    </row>
    <row r="6" spans="1:23" ht="15.75" thickTop="1" x14ac:dyDescent="0.25">
      <c r="A6" s="16"/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ht="15.75" thickBot="1" x14ac:dyDescent="0.3">
      <c r="A7" s="40" t="s">
        <v>915</v>
      </c>
      <c r="B7" s="17"/>
      <c r="C7" s="18"/>
      <c r="D7" s="19"/>
      <c r="E7" s="17"/>
      <c r="F7" s="17"/>
      <c r="G7" s="19"/>
      <c r="H7" s="19"/>
      <c r="I7" s="20"/>
      <c r="J7" s="19"/>
      <c r="K7" s="19"/>
      <c r="L7" s="68"/>
      <c r="M7" s="68"/>
      <c r="N7" s="63"/>
      <c r="O7" s="21"/>
      <c r="P7" s="22"/>
      <c r="Q7" s="44"/>
      <c r="R7" s="17"/>
      <c r="S7" s="19"/>
      <c r="T7" s="17"/>
      <c r="U7" s="17"/>
      <c r="V7" s="17"/>
      <c r="W7" s="23"/>
    </row>
    <row r="8" spans="1:23" x14ac:dyDescent="0.25">
      <c r="A8" s="8" t="s">
        <v>916</v>
      </c>
      <c r="B8" s="9" t="s">
        <v>917</v>
      </c>
      <c r="C8" s="10">
        <v>45418</v>
      </c>
      <c r="D8" s="11">
        <v>552300</v>
      </c>
      <c r="E8" s="9" t="s">
        <v>25</v>
      </c>
      <c r="F8" s="9" t="s">
        <v>26</v>
      </c>
      <c r="G8" s="11">
        <v>552300</v>
      </c>
      <c r="H8" s="11">
        <v>262660</v>
      </c>
      <c r="I8" s="12">
        <f>H8/G8*100</f>
        <v>47.557486873076229</v>
      </c>
      <c r="J8" s="11">
        <v>525315</v>
      </c>
      <c r="K8" s="11">
        <v>154806</v>
      </c>
      <c r="L8" s="67">
        <f>G8-K8</f>
        <v>397494</v>
      </c>
      <c r="M8" s="67">
        <v>322181</v>
      </c>
      <c r="N8" s="62">
        <f>L8/M8</f>
        <v>1.233759905146486</v>
      </c>
      <c r="O8" s="13">
        <v>2621</v>
      </c>
      <c r="P8" s="14">
        <f>L8/O8</f>
        <v>151.65738267836704</v>
      </c>
      <c r="Q8" s="43" t="s">
        <v>911</v>
      </c>
      <c r="R8" s="9" t="s">
        <v>85</v>
      </c>
      <c r="S8" s="11">
        <v>153680</v>
      </c>
      <c r="T8" s="9" t="s">
        <v>912</v>
      </c>
      <c r="U8" s="9" t="s">
        <v>30</v>
      </c>
      <c r="V8" s="9">
        <v>51</v>
      </c>
      <c r="W8" s="15" t="s">
        <v>31</v>
      </c>
    </row>
    <row r="9" spans="1:23" ht="15.75" thickBot="1" x14ac:dyDescent="0.3">
      <c r="A9" s="38"/>
      <c r="B9" s="32"/>
      <c r="C9" s="33"/>
      <c r="D9" s="34"/>
      <c r="E9" s="32"/>
      <c r="F9" s="32"/>
      <c r="G9" s="34"/>
      <c r="H9" s="34"/>
      <c r="I9" s="35"/>
      <c r="J9" s="34"/>
      <c r="K9" s="34"/>
      <c r="L9" s="70">
        <f>SUM(L8)</f>
        <v>397494</v>
      </c>
      <c r="M9" s="70">
        <f>SUM(M8)</f>
        <v>322181</v>
      </c>
      <c r="N9" s="65">
        <f>L9/M9</f>
        <v>1.233759905146486</v>
      </c>
      <c r="O9" s="36"/>
      <c r="P9" s="37"/>
      <c r="Q9" s="46"/>
      <c r="R9" s="32"/>
      <c r="S9" s="34"/>
      <c r="T9" s="32"/>
      <c r="U9" s="32"/>
      <c r="V9" s="32"/>
      <c r="W9" s="39"/>
    </row>
    <row r="10" spans="1:23" ht="15.75" thickTop="1" x14ac:dyDescent="0.25">
      <c r="A10" s="17"/>
      <c r="B10" s="17"/>
      <c r="C10" s="18"/>
      <c r="D10" s="19"/>
      <c r="E10" s="17"/>
      <c r="F10" s="17"/>
      <c r="G10" s="19"/>
      <c r="H10" s="19"/>
      <c r="I10" s="20"/>
      <c r="J10" s="19"/>
      <c r="K10" s="19"/>
      <c r="L10" s="68"/>
      <c r="M10" s="68"/>
      <c r="N10" s="63"/>
      <c r="O10" s="21"/>
      <c r="P10" s="22"/>
      <c r="Q10" s="44"/>
      <c r="R10" s="17"/>
      <c r="S10" s="19"/>
      <c r="T10" s="17"/>
      <c r="U10" s="17"/>
      <c r="V10" s="17"/>
      <c r="W10" s="17"/>
    </row>
    <row r="11" spans="1:23" ht="15.75" thickBot="1" x14ac:dyDescent="0.3">
      <c r="A11" s="41" t="s">
        <v>918</v>
      </c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17"/>
    </row>
    <row r="12" spans="1:23" x14ac:dyDescent="0.25">
      <c r="A12" s="8" t="s">
        <v>919</v>
      </c>
      <c r="B12" s="9" t="s">
        <v>920</v>
      </c>
      <c r="C12" s="10">
        <v>45084</v>
      </c>
      <c r="D12" s="11">
        <v>382500</v>
      </c>
      <c r="E12" s="9" t="s">
        <v>25</v>
      </c>
      <c r="F12" s="9" t="s">
        <v>26</v>
      </c>
      <c r="G12" s="11">
        <v>382500</v>
      </c>
      <c r="H12" s="11">
        <v>219170</v>
      </c>
      <c r="I12" s="12">
        <f>H12/G12*100</f>
        <v>57.299346405228761</v>
      </c>
      <c r="J12" s="11">
        <v>438342</v>
      </c>
      <c r="K12" s="11">
        <v>203051</v>
      </c>
      <c r="L12" s="67">
        <f>G12-K12</f>
        <v>179449</v>
      </c>
      <c r="M12" s="67">
        <v>199399</v>
      </c>
      <c r="N12" s="62">
        <f>L12/M12</f>
        <v>0.89994934779010927</v>
      </c>
      <c r="O12" s="13">
        <v>1754</v>
      </c>
      <c r="P12" s="14">
        <f>L12/O12</f>
        <v>102.3084378563284</v>
      </c>
      <c r="Q12" s="43" t="s">
        <v>921</v>
      </c>
      <c r="R12" s="9" t="s">
        <v>97</v>
      </c>
      <c r="S12" s="11">
        <v>203051</v>
      </c>
      <c r="T12" s="9" t="s">
        <v>912</v>
      </c>
      <c r="U12" s="9" t="s">
        <v>30</v>
      </c>
      <c r="V12" s="9">
        <v>43</v>
      </c>
      <c r="W12" s="15" t="s">
        <v>31</v>
      </c>
    </row>
    <row r="13" spans="1:23" ht="15.75" thickBot="1" x14ac:dyDescent="0.3">
      <c r="A13" s="24"/>
      <c r="B13" s="25"/>
      <c r="C13" s="26"/>
      <c r="D13" s="27"/>
      <c r="E13" s="25"/>
      <c r="F13" s="25"/>
      <c r="G13" s="27"/>
      <c r="H13" s="27"/>
      <c r="I13" s="28"/>
      <c r="J13" s="27"/>
      <c r="K13" s="27"/>
      <c r="L13" s="69">
        <f>SUM(L12)</f>
        <v>179449</v>
      </c>
      <c r="M13" s="69">
        <f>SUM(M12)</f>
        <v>199399</v>
      </c>
      <c r="N13" s="64">
        <f>L13/M13</f>
        <v>0.89994934779010927</v>
      </c>
      <c r="O13" s="29"/>
      <c r="P13" s="30"/>
      <c r="Q13" s="45"/>
      <c r="R13" s="25"/>
      <c r="S13" s="27"/>
      <c r="T13" s="25"/>
      <c r="U13" s="25"/>
      <c r="V13" s="25"/>
      <c r="W13" s="31"/>
    </row>
    <row r="14" spans="1:23" x14ac:dyDescent="0.25">
      <c r="A14" s="17"/>
      <c r="B14" s="17"/>
      <c r="C14" s="18"/>
      <c r="D14" s="19"/>
      <c r="E14" s="17"/>
      <c r="F14" s="17"/>
      <c r="G14" s="19"/>
      <c r="H14" s="19"/>
      <c r="I14" s="20"/>
      <c r="J14" s="19"/>
      <c r="K14" s="19"/>
      <c r="L14" s="68"/>
      <c r="M14" s="68"/>
      <c r="N14" s="63"/>
      <c r="O14" s="21"/>
      <c r="P14" s="22"/>
      <c r="Q14" s="44"/>
      <c r="R14" s="17"/>
      <c r="S14" s="19"/>
      <c r="T14" s="17"/>
      <c r="U14" s="17"/>
      <c r="V14" s="17"/>
      <c r="W14" s="17"/>
    </row>
    <row r="15" spans="1:23" ht="15.75" thickBot="1" x14ac:dyDescent="0.3">
      <c r="A15" s="41" t="s">
        <v>922</v>
      </c>
      <c r="B15" s="17"/>
      <c r="C15" s="18"/>
      <c r="D15" s="19"/>
      <c r="E15" s="17"/>
      <c r="F15" s="17"/>
      <c r="G15" s="19"/>
      <c r="H15" s="19"/>
      <c r="I15" s="20"/>
      <c r="J15" s="19"/>
      <c r="K15" s="19"/>
      <c r="L15" s="68"/>
      <c r="M15" s="68"/>
      <c r="N15" s="63"/>
      <c r="O15" s="21"/>
      <c r="P15" s="22"/>
      <c r="Q15" s="44"/>
      <c r="R15" s="17"/>
      <c r="S15" s="19"/>
      <c r="T15" s="17"/>
      <c r="U15" s="17"/>
      <c r="V15" s="17"/>
      <c r="W15" s="17"/>
    </row>
    <row r="16" spans="1:23" x14ac:dyDescent="0.25">
      <c r="A16" s="8" t="s">
        <v>923</v>
      </c>
      <c r="B16" s="9" t="s">
        <v>924</v>
      </c>
      <c r="C16" s="10">
        <v>45106</v>
      </c>
      <c r="D16" s="11">
        <v>647500</v>
      </c>
      <c r="E16" s="9" t="s">
        <v>25</v>
      </c>
      <c r="F16" s="9" t="s">
        <v>26</v>
      </c>
      <c r="G16" s="11">
        <v>647500</v>
      </c>
      <c r="H16" s="11">
        <v>408970</v>
      </c>
      <c r="I16" s="12">
        <f>H16/G16*100</f>
        <v>63.161389961389958</v>
      </c>
      <c r="J16" s="11">
        <v>817944</v>
      </c>
      <c r="K16" s="11">
        <v>265226</v>
      </c>
      <c r="L16" s="67">
        <f>G16-K16</f>
        <v>382274</v>
      </c>
      <c r="M16" s="67">
        <v>431810</v>
      </c>
      <c r="N16" s="62">
        <f>L16/M16</f>
        <v>0.88528287904402403</v>
      </c>
      <c r="O16" s="13">
        <v>2744</v>
      </c>
      <c r="P16" s="14">
        <f>L16/O16</f>
        <v>139.31268221574345</v>
      </c>
      <c r="Q16" s="43" t="s">
        <v>925</v>
      </c>
      <c r="R16" s="9" t="s">
        <v>28</v>
      </c>
      <c r="S16" s="11">
        <v>265226</v>
      </c>
      <c r="T16" s="9" t="s">
        <v>926</v>
      </c>
      <c r="U16" s="9" t="s">
        <v>30</v>
      </c>
      <c r="V16" s="9">
        <v>56</v>
      </c>
      <c r="W16" s="15" t="s">
        <v>31</v>
      </c>
    </row>
    <row r="17" spans="1:23" ht="15.75" thickBot="1" x14ac:dyDescent="0.3">
      <c r="A17" s="24"/>
      <c r="B17" s="25"/>
      <c r="C17" s="26"/>
      <c r="D17" s="27"/>
      <c r="E17" s="25"/>
      <c r="F17" s="25"/>
      <c r="G17" s="27"/>
      <c r="H17" s="27"/>
      <c r="I17" s="28"/>
      <c r="J17" s="27"/>
      <c r="K17" s="27"/>
      <c r="L17" s="69">
        <f>SUM(L16)</f>
        <v>382274</v>
      </c>
      <c r="M17" s="69">
        <f>SUM(M16)</f>
        <v>431810</v>
      </c>
      <c r="N17" s="64">
        <f>L17/M17</f>
        <v>0.88528287904402403</v>
      </c>
      <c r="O17" s="29"/>
      <c r="P17" s="30"/>
      <c r="Q17" s="45"/>
      <c r="R17" s="25"/>
      <c r="S17" s="27"/>
      <c r="T17" s="25"/>
      <c r="U17" s="25"/>
      <c r="V17" s="25"/>
      <c r="W17" s="31"/>
    </row>
    <row r="18" spans="1:23" x14ac:dyDescent="0.25">
      <c r="A18" s="16"/>
      <c r="B18" s="17"/>
      <c r="C18" s="18"/>
      <c r="D18" s="19"/>
      <c r="E18" s="17"/>
      <c r="F18" s="17"/>
      <c r="G18" s="19"/>
      <c r="H18" s="19"/>
      <c r="I18" s="20"/>
      <c r="J18" s="19"/>
      <c r="K18" s="19"/>
      <c r="L18" s="68"/>
      <c r="M18" s="68"/>
      <c r="N18" s="63"/>
      <c r="O18" s="21"/>
      <c r="P18" s="22"/>
      <c r="Q18" s="44"/>
      <c r="R18" s="17"/>
      <c r="S18" s="19"/>
      <c r="T18" s="17"/>
      <c r="U18" s="17"/>
      <c r="V18" s="17"/>
      <c r="W18" s="23"/>
    </row>
    <row r="19" spans="1:23" x14ac:dyDescent="0.25">
      <c r="A19" s="40" t="s">
        <v>927</v>
      </c>
      <c r="B19" s="17"/>
      <c r="C19" s="18"/>
      <c r="D19" s="19"/>
      <c r="E19" s="17"/>
      <c r="F19" s="17"/>
      <c r="G19" s="19"/>
      <c r="H19" s="19"/>
      <c r="I19" s="20"/>
      <c r="J19" s="19"/>
      <c r="K19" s="19"/>
      <c r="L19" s="68"/>
      <c r="M19" s="68"/>
      <c r="N19" s="63"/>
      <c r="O19" s="21"/>
      <c r="P19" s="22"/>
      <c r="Q19" s="44"/>
      <c r="R19" s="17"/>
      <c r="S19" s="19"/>
      <c r="T19" s="17"/>
      <c r="U19" s="17"/>
      <c r="V19" s="17"/>
      <c r="W19" s="23"/>
    </row>
    <row r="20" spans="1:23" x14ac:dyDescent="0.25">
      <c r="A20" s="16" t="s">
        <v>928</v>
      </c>
      <c r="B20" s="17" t="s">
        <v>929</v>
      </c>
      <c r="C20" s="18">
        <v>45197</v>
      </c>
      <c r="D20" s="19">
        <v>580000</v>
      </c>
      <c r="E20" s="17" t="s">
        <v>36</v>
      </c>
      <c r="F20" s="17" t="s">
        <v>26</v>
      </c>
      <c r="G20" s="19">
        <v>580000</v>
      </c>
      <c r="H20" s="19">
        <v>334050</v>
      </c>
      <c r="I20" s="20">
        <f>H20/G20*100</f>
        <v>57.594827586206897</v>
      </c>
      <c r="J20" s="19">
        <v>668090</v>
      </c>
      <c r="K20" s="19">
        <v>222461</v>
      </c>
      <c r="L20" s="68">
        <f>G20-K20</f>
        <v>357539</v>
      </c>
      <c r="M20" s="68">
        <v>469083</v>
      </c>
      <c r="N20" s="63">
        <f>L20/M20</f>
        <v>0.76220839382369432</v>
      </c>
      <c r="O20" s="21">
        <v>3794</v>
      </c>
      <c r="P20" s="22">
        <f>L20/O20</f>
        <v>94.238007380073796</v>
      </c>
      <c r="Q20" s="44" t="s">
        <v>925</v>
      </c>
      <c r="R20" s="17" t="s">
        <v>85</v>
      </c>
      <c r="S20" s="19">
        <v>222461</v>
      </c>
      <c r="T20" s="17" t="s">
        <v>926</v>
      </c>
      <c r="U20" s="17" t="s">
        <v>30</v>
      </c>
      <c r="V20" s="17">
        <v>49</v>
      </c>
      <c r="W20" s="23" t="s">
        <v>31</v>
      </c>
    </row>
    <row r="21" spans="1:23" ht="15.75" thickBot="1" x14ac:dyDescent="0.3">
      <c r="A21" s="24"/>
      <c r="B21" s="25"/>
      <c r="C21" s="26"/>
      <c r="D21" s="27"/>
      <c r="E21" s="25"/>
      <c r="F21" s="25"/>
      <c r="G21" s="27"/>
      <c r="H21" s="27"/>
      <c r="I21" s="28"/>
      <c r="J21" s="27"/>
      <c r="K21" s="27"/>
      <c r="L21" s="69">
        <f>SUM(L20)</f>
        <v>357539</v>
      </c>
      <c r="M21" s="69">
        <f>SUM(M20)</f>
        <v>469083</v>
      </c>
      <c r="N21" s="64">
        <f>L21/M21</f>
        <v>0.76220839382369432</v>
      </c>
      <c r="O21" s="29"/>
      <c r="P21" s="30"/>
      <c r="Q21" s="45"/>
      <c r="R21" s="25"/>
      <c r="S21" s="27"/>
      <c r="T21" s="25"/>
      <c r="U21" s="25"/>
      <c r="V21" s="25"/>
      <c r="W21" s="31"/>
    </row>
    <row r="22" spans="1:23" x14ac:dyDescent="0.25">
      <c r="A22" s="17"/>
      <c r="B22" s="17"/>
      <c r="C22" s="18"/>
      <c r="D22" s="19"/>
      <c r="E22" s="17"/>
      <c r="F22" s="17"/>
      <c r="G22" s="19"/>
      <c r="H22" s="19"/>
      <c r="I22" s="20"/>
      <c r="J22" s="19"/>
      <c r="K22" s="19"/>
      <c r="L22" s="68"/>
      <c r="M22" s="68"/>
      <c r="N22" s="63"/>
      <c r="O22" s="21"/>
      <c r="P22" s="22"/>
      <c r="Q22" s="44"/>
      <c r="R22" s="17"/>
      <c r="S22" s="19"/>
      <c r="T22" s="17"/>
      <c r="U22" s="17"/>
      <c r="V22" s="17"/>
      <c r="W22" s="17"/>
    </row>
    <row r="23" spans="1:23" ht="15.75" thickBot="1" x14ac:dyDescent="0.3">
      <c r="A23" s="41" t="s">
        <v>930</v>
      </c>
      <c r="B23" s="17"/>
      <c r="C23" s="18"/>
      <c r="D23" s="19"/>
      <c r="E23" s="17"/>
      <c r="F23" s="17"/>
      <c r="G23" s="19"/>
      <c r="H23" s="19"/>
      <c r="I23" s="20"/>
      <c r="J23" s="19"/>
      <c r="K23" s="19"/>
      <c r="L23" s="68"/>
      <c r="M23" s="68"/>
      <c r="N23" s="63"/>
      <c r="O23" s="21"/>
      <c r="P23" s="22"/>
      <c r="Q23" s="44"/>
      <c r="R23" s="17"/>
      <c r="S23" s="19"/>
      <c r="T23" s="17"/>
      <c r="U23" s="17"/>
      <c r="V23" s="17"/>
      <c r="W23" s="17"/>
    </row>
    <row r="24" spans="1:23" x14ac:dyDescent="0.25">
      <c r="A24" s="8" t="s">
        <v>931</v>
      </c>
      <c r="B24" s="9" t="s">
        <v>932</v>
      </c>
      <c r="C24" s="10">
        <v>45392</v>
      </c>
      <c r="D24" s="11">
        <v>1435000</v>
      </c>
      <c r="E24" s="9" t="s">
        <v>25</v>
      </c>
      <c r="F24" s="9" t="s">
        <v>26</v>
      </c>
      <c r="G24" s="11">
        <v>1435000</v>
      </c>
      <c r="H24" s="11">
        <v>740520</v>
      </c>
      <c r="I24" s="12">
        <f>H24/G24*100</f>
        <v>51.604181184668988</v>
      </c>
      <c r="J24" s="11">
        <v>1481040</v>
      </c>
      <c r="K24" s="11">
        <v>266508</v>
      </c>
      <c r="L24" s="67">
        <f>G24-K24</f>
        <v>1168492</v>
      </c>
      <c r="M24" s="67">
        <v>1145784</v>
      </c>
      <c r="N24" s="62">
        <f>L24/M24</f>
        <v>1.0198187441961137</v>
      </c>
      <c r="O24" s="13">
        <v>4761</v>
      </c>
      <c r="P24" s="14">
        <f>L24/O24</f>
        <v>245.42995169082127</v>
      </c>
      <c r="Q24" s="43" t="s">
        <v>933</v>
      </c>
      <c r="R24" s="9" t="s">
        <v>28</v>
      </c>
      <c r="S24" s="11">
        <v>245297</v>
      </c>
      <c r="T24" s="9" t="s">
        <v>926</v>
      </c>
      <c r="U24" s="9" t="s">
        <v>30</v>
      </c>
      <c r="V24" s="9">
        <v>74</v>
      </c>
      <c r="W24" s="15" t="s">
        <v>31</v>
      </c>
    </row>
    <row r="25" spans="1:23" ht="15.75" thickBot="1" x14ac:dyDescent="0.3">
      <c r="A25" s="24"/>
      <c r="B25" s="25"/>
      <c r="C25" s="26"/>
      <c r="D25" s="27"/>
      <c r="E25" s="25"/>
      <c r="F25" s="25"/>
      <c r="G25" s="27"/>
      <c r="H25" s="27"/>
      <c r="I25" s="28"/>
      <c r="J25" s="27"/>
      <c r="K25" s="27"/>
      <c r="L25" s="69">
        <f>SUM(L24)</f>
        <v>1168492</v>
      </c>
      <c r="M25" s="69">
        <f>SUM(M24)</f>
        <v>1145784</v>
      </c>
      <c r="N25" s="64">
        <f>L25/M25</f>
        <v>1.0198187441961137</v>
      </c>
      <c r="O25" s="29"/>
      <c r="P25" s="30"/>
      <c r="Q25" s="45"/>
      <c r="R25" s="25"/>
      <c r="S25" s="27"/>
      <c r="T25" s="25"/>
      <c r="U25" s="25"/>
      <c r="V25" s="25"/>
      <c r="W25" s="31"/>
    </row>
    <row r="26" spans="1:23" ht="15.75" thickBot="1" x14ac:dyDescent="0.3">
      <c r="A26" s="16"/>
      <c r="B26" s="17"/>
      <c r="C26" s="18"/>
      <c r="D26" s="19"/>
      <c r="E26" s="17"/>
      <c r="F26" s="17"/>
      <c r="G26" s="19"/>
      <c r="H26" s="19"/>
      <c r="I26" s="20"/>
      <c r="J26" s="19"/>
      <c r="K26" s="19"/>
      <c r="L26" s="68"/>
      <c r="M26" s="68"/>
      <c r="N26" s="63"/>
      <c r="O26" s="21"/>
      <c r="P26" s="22"/>
      <c r="Q26" s="44"/>
      <c r="R26" s="17"/>
      <c r="S26" s="19"/>
      <c r="T26" s="17"/>
      <c r="U26" s="17"/>
      <c r="V26" s="17"/>
      <c r="W26" s="23"/>
    </row>
    <row r="27" spans="1:23" x14ac:dyDescent="0.25">
      <c r="A27" s="88" t="s">
        <v>934</v>
      </c>
      <c r="B27" s="9"/>
      <c r="C27" s="10"/>
      <c r="D27" s="11"/>
      <c r="E27" s="9"/>
      <c r="F27" s="9"/>
      <c r="G27" s="11"/>
      <c r="H27" s="11"/>
      <c r="I27" s="12"/>
      <c r="J27" s="11"/>
      <c r="K27" s="11"/>
      <c r="L27" s="67"/>
      <c r="M27" s="67"/>
      <c r="N27" s="62"/>
      <c r="O27" s="13"/>
      <c r="P27" s="14"/>
      <c r="Q27" s="43"/>
      <c r="R27" s="9"/>
      <c r="S27" s="11"/>
      <c r="T27" s="9"/>
      <c r="U27" s="9"/>
      <c r="V27" s="9"/>
      <c r="W27" s="15"/>
    </row>
    <row r="28" spans="1:23" ht="15.75" thickBot="1" x14ac:dyDescent="0.3">
      <c r="A28" s="47"/>
      <c r="B28" s="48"/>
      <c r="C28" s="49"/>
      <c r="D28" s="50"/>
      <c r="E28" s="48"/>
      <c r="F28" s="48"/>
      <c r="G28" s="50"/>
      <c r="H28" s="50"/>
      <c r="I28" s="51"/>
      <c r="J28" s="50"/>
      <c r="K28" s="50"/>
      <c r="L28" s="71"/>
      <c r="M28" s="71"/>
      <c r="N28" s="66"/>
      <c r="O28" s="52"/>
      <c r="P28" s="53"/>
      <c r="Q28" s="54"/>
      <c r="R28" s="48"/>
      <c r="S28" s="50"/>
      <c r="T28" s="48"/>
      <c r="U28" s="48"/>
      <c r="V28" s="48"/>
      <c r="W28" s="55"/>
    </row>
    <row r="29" spans="1:23" x14ac:dyDescent="0.25">
      <c r="A29" s="17"/>
      <c r="B29" s="17"/>
      <c r="C29" s="18"/>
      <c r="D29" s="19"/>
      <c r="E29" s="17"/>
      <c r="F29" s="17"/>
      <c r="G29" s="19"/>
      <c r="H29" s="19"/>
      <c r="I29" s="20"/>
      <c r="J29" s="19"/>
      <c r="K29" s="19"/>
      <c r="L29" s="68"/>
      <c r="M29" s="68"/>
      <c r="N29" s="63"/>
      <c r="O29" s="21"/>
      <c r="P29" s="22"/>
      <c r="Q29" s="44"/>
      <c r="R29" s="17"/>
      <c r="S29" s="19"/>
      <c r="T29" s="17"/>
      <c r="U29" s="17"/>
      <c r="V29" s="17"/>
      <c r="W29" s="17"/>
    </row>
    <row r="30" spans="1:23" ht="15.75" thickBot="1" x14ac:dyDescent="0.3">
      <c r="A30" s="41" t="s">
        <v>935</v>
      </c>
      <c r="B30" s="17"/>
      <c r="C30" s="18"/>
      <c r="D30" s="19"/>
      <c r="E30" s="17"/>
      <c r="F30" s="17"/>
      <c r="G30" s="19"/>
      <c r="H30" s="19"/>
      <c r="I30" s="20"/>
      <c r="J30" s="19"/>
      <c r="K30" s="19"/>
      <c r="L30" s="68"/>
      <c r="M30" s="68"/>
      <c r="N30" s="63"/>
      <c r="O30" s="21"/>
      <c r="P30" s="22"/>
      <c r="Q30" s="44"/>
      <c r="R30" s="17"/>
      <c r="S30" s="19"/>
      <c r="T30" s="17"/>
      <c r="U30" s="17"/>
      <c r="V30" s="17"/>
      <c r="W30" s="17"/>
    </row>
    <row r="31" spans="1:23" x14ac:dyDescent="0.25">
      <c r="A31" s="8" t="s">
        <v>936</v>
      </c>
      <c r="B31" s="9" t="s">
        <v>937</v>
      </c>
      <c r="C31" s="10">
        <v>45580</v>
      </c>
      <c r="D31" s="11">
        <v>3450000</v>
      </c>
      <c r="E31" s="9" t="s">
        <v>36</v>
      </c>
      <c r="F31" s="9" t="s">
        <v>26</v>
      </c>
      <c r="G31" s="11">
        <v>3450000</v>
      </c>
      <c r="H31" s="11">
        <v>1514830</v>
      </c>
      <c r="I31" s="12">
        <f>H31/G31*100</f>
        <v>43.908115942028985</v>
      </c>
      <c r="J31" s="11">
        <v>3029666</v>
      </c>
      <c r="K31" s="11">
        <v>257747</v>
      </c>
      <c r="L31" s="67">
        <f>G31-K31</f>
        <v>3192253</v>
      </c>
      <c r="M31" s="67">
        <v>2199935</v>
      </c>
      <c r="N31" s="62">
        <f>L31/M31</f>
        <v>1.4510669633420987</v>
      </c>
      <c r="O31" s="13">
        <v>7185</v>
      </c>
      <c r="P31" s="14">
        <f>L31/O31</f>
        <v>444.29408489909531</v>
      </c>
      <c r="Q31" s="43" t="s">
        <v>938</v>
      </c>
      <c r="R31" s="9" t="s">
        <v>28</v>
      </c>
      <c r="S31" s="11">
        <v>248074</v>
      </c>
      <c r="T31" s="9" t="s">
        <v>926</v>
      </c>
      <c r="U31" s="9" t="s">
        <v>30</v>
      </c>
      <c r="V31" s="9">
        <v>80</v>
      </c>
      <c r="W31" s="15" t="s">
        <v>31</v>
      </c>
    </row>
    <row r="32" spans="1:23" ht="15.75" thickBot="1" x14ac:dyDescent="0.3">
      <c r="A32" s="38"/>
      <c r="B32" s="32"/>
      <c r="C32" s="33"/>
      <c r="D32" s="34"/>
      <c r="E32" s="32"/>
      <c r="F32" s="32"/>
      <c r="G32" s="34"/>
      <c r="H32" s="34"/>
      <c r="I32" s="35"/>
      <c r="J32" s="34"/>
      <c r="K32" s="34"/>
      <c r="L32" s="70">
        <f>SUM(L31)</f>
        <v>3192253</v>
      </c>
      <c r="M32" s="70">
        <f>SUM(M31)</f>
        <v>2199935</v>
      </c>
      <c r="N32" s="65">
        <f>L32/M32</f>
        <v>1.4510669633420987</v>
      </c>
      <c r="O32" s="36"/>
      <c r="P32" s="37"/>
      <c r="Q32" s="46"/>
      <c r="R32" s="32"/>
      <c r="S32" s="34"/>
      <c r="T32" s="32"/>
      <c r="U32" s="32"/>
      <c r="V32" s="32"/>
      <c r="W32" s="39"/>
    </row>
    <row r="33" spans="1:23" ht="15.75" thickTop="1" x14ac:dyDescent="0.25">
      <c r="A33" s="16"/>
      <c r="B33" s="17"/>
      <c r="C33" s="18"/>
      <c r="D33" s="19"/>
      <c r="E33" s="17"/>
      <c r="F33" s="17"/>
      <c r="G33" s="19"/>
      <c r="H33" s="19"/>
      <c r="I33" s="20"/>
      <c r="J33" s="19"/>
      <c r="K33" s="19"/>
      <c r="L33" s="68"/>
      <c r="M33" s="68"/>
      <c r="N33" s="63"/>
      <c r="O33" s="21"/>
      <c r="P33" s="22"/>
      <c r="Q33" s="44"/>
      <c r="R33" s="17"/>
      <c r="S33" s="19"/>
      <c r="T33" s="17"/>
      <c r="U33" s="17"/>
      <c r="V33" s="17"/>
      <c r="W33" s="23"/>
    </row>
    <row r="34" spans="1:23" x14ac:dyDescent="0.25">
      <c r="A34" s="40" t="s">
        <v>939</v>
      </c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23"/>
    </row>
    <row r="35" spans="1:23" x14ac:dyDescent="0.25">
      <c r="A35" s="16" t="s">
        <v>940</v>
      </c>
      <c r="B35" s="17" t="s">
        <v>941</v>
      </c>
      <c r="C35" s="18">
        <v>45588</v>
      </c>
      <c r="D35" s="19">
        <v>2600000</v>
      </c>
      <c r="E35" s="17" t="s">
        <v>25</v>
      </c>
      <c r="F35" s="17" t="s">
        <v>26</v>
      </c>
      <c r="G35" s="19">
        <v>2600000</v>
      </c>
      <c r="H35" s="19">
        <v>1046220</v>
      </c>
      <c r="I35" s="20">
        <f>H35/G35*100</f>
        <v>40.239230769230772</v>
      </c>
      <c r="J35" s="19">
        <v>2092439</v>
      </c>
      <c r="K35" s="19">
        <v>306950</v>
      </c>
      <c r="L35" s="68">
        <f>G35-K35</f>
        <v>2293050</v>
      </c>
      <c r="M35" s="68">
        <v>1405896</v>
      </c>
      <c r="N35" s="63">
        <f>L35/M35</f>
        <v>1.6310239164205602</v>
      </c>
      <c r="O35" s="21">
        <v>5981</v>
      </c>
      <c r="P35" s="22">
        <f>L35/O35</f>
        <v>383.38906537368331</v>
      </c>
      <c r="Q35" s="44" t="s">
        <v>938</v>
      </c>
      <c r="R35" s="17" t="s">
        <v>85</v>
      </c>
      <c r="S35" s="19">
        <v>297842</v>
      </c>
      <c r="T35" s="17" t="s">
        <v>926</v>
      </c>
      <c r="U35" s="17" t="s">
        <v>30</v>
      </c>
      <c r="V35" s="17">
        <v>70</v>
      </c>
      <c r="W35" s="23" t="s">
        <v>31</v>
      </c>
    </row>
    <row r="36" spans="1:23" ht="15.75" thickBot="1" x14ac:dyDescent="0.3">
      <c r="A36" s="24"/>
      <c r="B36" s="25"/>
      <c r="C36" s="26"/>
      <c r="D36" s="27"/>
      <c r="E36" s="25"/>
      <c r="F36" s="25"/>
      <c r="G36" s="27"/>
      <c r="H36" s="27"/>
      <c r="I36" s="28"/>
      <c r="J36" s="27"/>
      <c r="K36" s="27"/>
      <c r="L36" s="69">
        <f>SUM(L35)</f>
        <v>2293050</v>
      </c>
      <c r="M36" s="69">
        <f>SUM(M35)</f>
        <v>1405896</v>
      </c>
      <c r="N36" s="64">
        <f>L36/M36</f>
        <v>1.6310239164205602</v>
      </c>
      <c r="O36" s="29"/>
      <c r="P36" s="30"/>
      <c r="Q36" s="45"/>
      <c r="R36" s="25"/>
      <c r="S36" s="27"/>
      <c r="T36" s="25"/>
      <c r="U36" s="25"/>
      <c r="V36" s="25"/>
      <c r="W36" s="31"/>
    </row>
    <row r="37" spans="1:23" x14ac:dyDescent="0.25">
      <c r="A37" s="17"/>
      <c r="B37" s="17"/>
      <c r="C37" s="18"/>
      <c r="D37" s="19"/>
      <c r="E37" s="17"/>
      <c r="F37" s="17"/>
      <c r="G37" s="19"/>
      <c r="H37" s="19"/>
      <c r="I37" s="20"/>
      <c r="J37" s="19"/>
      <c r="K37" s="19"/>
      <c r="L37" s="68"/>
      <c r="M37" s="68"/>
      <c r="N37" s="63"/>
      <c r="O37" s="21"/>
      <c r="P37" s="22"/>
      <c r="Q37" s="44"/>
      <c r="R37" s="17"/>
      <c r="S37" s="19"/>
      <c r="T37" s="17"/>
      <c r="U37" s="17"/>
      <c r="V37" s="17"/>
      <c r="W37" s="17"/>
    </row>
    <row r="38" spans="1:23" ht="15.75" thickBot="1" x14ac:dyDescent="0.3">
      <c r="A38" s="41" t="s">
        <v>942</v>
      </c>
      <c r="B38" s="17"/>
      <c r="C38" s="18"/>
      <c r="D38" s="19"/>
      <c r="E38" s="17"/>
      <c r="F38" s="17"/>
      <c r="G38" s="19"/>
      <c r="H38" s="19"/>
      <c r="I38" s="20"/>
      <c r="J38" s="19"/>
      <c r="K38" s="19"/>
      <c r="L38" s="68"/>
      <c r="M38" s="68"/>
      <c r="N38" s="63"/>
      <c r="O38" s="21"/>
      <c r="P38" s="22"/>
      <c r="Q38" s="44"/>
      <c r="R38" s="17"/>
      <c r="S38" s="19"/>
      <c r="T38" s="17"/>
      <c r="U38" s="17"/>
      <c r="V38" s="17"/>
      <c r="W38" s="17"/>
    </row>
    <row r="39" spans="1:23" x14ac:dyDescent="0.25">
      <c r="A39" s="8" t="s">
        <v>943</v>
      </c>
      <c r="B39" s="9" t="s">
        <v>944</v>
      </c>
      <c r="C39" s="10">
        <v>45316</v>
      </c>
      <c r="D39" s="11">
        <v>2950000</v>
      </c>
      <c r="E39" s="9" t="s">
        <v>25</v>
      </c>
      <c r="F39" s="9" t="s">
        <v>26</v>
      </c>
      <c r="G39" s="11">
        <v>2950000</v>
      </c>
      <c r="H39" s="11">
        <v>1675980</v>
      </c>
      <c r="I39" s="12">
        <f>H39/G39*100</f>
        <v>56.812881355932198</v>
      </c>
      <c r="J39" s="11">
        <v>3351954</v>
      </c>
      <c r="K39" s="11">
        <v>498047</v>
      </c>
      <c r="L39" s="67">
        <f>G39-K39</f>
        <v>2451953</v>
      </c>
      <c r="M39" s="67">
        <v>2114005</v>
      </c>
      <c r="N39" s="62">
        <f>L39/M39</f>
        <v>1.1598614951241837</v>
      </c>
      <c r="O39" s="13">
        <v>7057</v>
      </c>
      <c r="P39" s="14">
        <f>L39/O39</f>
        <v>347.44976618959896</v>
      </c>
      <c r="Q39" s="43" t="s">
        <v>945</v>
      </c>
      <c r="R39" s="9" t="s">
        <v>28</v>
      </c>
      <c r="S39" s="11">
        <v>485142</v>
      </c>
      <c r="T39" s="9" t="s">
        <v>946</v>
      </c>
      <c r="U39" s="9" t="s">
        <v>30</v>
      </c>
      <c r="V39" s="9">
        <v>72</v>
      </c>
      <c r="W39" s="15" t="s">
        <v>31</v>
      </c>
    </row>
    <row r="40" spans="1:23" ht="15.75" thickBot="1" x14ac:dyDescent="0.3">
      <c r="A40" s="38"/>
      <c r="B40" s="32"/>
      <c r="C40" s="33"/>
      <c r="D40" s="34"/>
      <c r="E40" s="32"/>
      <c r="F40" s="32"/>
      <c r="G40" s="34"/>
      <c r="H40" s="34"/>
      <c r="I40" s="35"/>
      <c r="J40" s="34"/>
      <c r="K40" s="34"/>
      <c r="L40" s="70">
        <f>SUM(L39)</f>
        <v>2451953</v>
      </c>
      <c r="M40" s="70">
        <f>SUM(M39)</f>
        <v>2114005</v>
      </c>
      <c r="N40" s="65">
        <f>L40/M40</f>
        <v>1.1598614951241837</v>
      </c>
      <c r="O40" s="36"/>
      <c r="P40" s="37"/>
      <c r="Q40" s="46"/>
      <c r="R40" s="32"/>
      <c r="S40" s="34"/>
      <c r="T40" s="32"/>
      <c r="U40" s="32"/>
      <c r="V40" s="32"/>
      <c r="W40" s="39"/>
    </row>
    <row r="41" spans="1:23" ht="15.75" thickTop="1" x14ac:dyDescent="0.25">
      <c r="A41" s="16"/>
      <c r="B41" s="17"/>
      <c r="C41" s="18"/>
      <c r="D41" s="19"/>
      <c r="E41" s="17"/>
      <c r="F41" s="17"/>
      <c r="G41" s="19"/>
      <c r="H41" s="19"/>
      <c r="I41" s="20"/>
      <c r="J41" s="19"/>
      <c r="K41" s="19"/>
      <c r="L41" s="68"/>
      <c r="M41" s="68"/>
      <c r="N41" s="63"/>
      <c r="O41" s="21"/>
      <c r="P41" s="22"/>
      <c r="Q41" s="44"/>
      <c r="R41" s="17"/>
      <c r="S41" s="19"/>
      <c r="T41" s="17"/>
      <c r="U41" s="17"/>
      <c r="V41" s="17"/>
      <c r="W41" s="23"/>
    </row>
    <row r="42" spans="1:23" ht="15.75" thickBot="1" x14ac:dyDescent="0.3">
      <c r="A42" s="40" t="s">
        <v>947</v>
      </c>
      <c r="B42" s="17"/>
      <c r="C42" s="18"/>
      <c r="D42" s="19"/>
      <c r="E42" s="17"/>
      <c r="F42" s="17"/>
      <c r="G42" s="19"/>
      <c r="H42" s="19"/>
      <c r="I42" s="20"/>
      <c r="J42" s="19"/>
      <c r="K42" s="19"/>
      <c r="L42" s="68"/>
      <c r="M42" s="68"/>
      <c r="N42" s="63"/>
      <c r="O42" s="21"/>
      <c r="P42" s="22"/>
      <c r="Q42" s="44"/>
      <c r="R42" s="17"/>
      <c r="S42" s="19"/>
      <c r="T42" s="17"/>
      <c r="U42" s="17"/>
      <c r="V42" s="17"/>
      <c r="W42" s="23"/>
    </row>
    <row r="43" spans="1:23" x14ac:dyDescent="0.25">
      <c r="A43" s="8" t="s">
        <v>948</v>
      </c>
      <c r="B43" s="9" t="s">
        <v>949</v>
      </c>
      <c r="C43" s="10">
        <v>45702</v>
      </c>
      <c r="D43" s="11">
        <v>1221500</v>
      </c>
      <c r="E43" s="9" t="s">
        <v>25</v>
      </c>
      <c r="F43" s="9" t="s">
        <v>26</v>
      </c>
      <c r="G43" s="11">
        <v>1221500</v>
      </c>
      <c r="H43" s="11">
        <v>435960</v>
      </c>
      <c r="I43" s="12">
        <f>H43/G43*100</f>
        <v>35.690544412607451</v>
      </c>
      <c r="J43" s="11">
        <v>871923</v>
      </c>
      <c r="K43" s="11">
        <v>492223</v>
      </c>
      <c r="L43" s="67">
        <f>G43-K43</f>
        <v>729277</v>
      </c>
      <c r="M43" s="67">
        <v>261862</v>
      </c>
      <c r="N43" s="62">
        <f>L43/M43</f>
        <v>2.7849668909578327</v>
      </c>
      <c r="O43" s="13">
        <v>1785</v>
      </c>
      <c r="P43" s="14">
        <f>L43/O43</f>
        <v>408.55854341736693</v>
      </c>
      <c r="Q43" s="43" t="s">
        <v>945</v>
      </c>
      <c r="R43" s="9" t="s">
        <v>97</v>
      </c>
      <c r="S43" s="11">
        <v>488852</v>
      </c>
      <c r="T43" s="9" t="s">
        <v>946</v>
      </c>
      <c r="U43" s="9" t="s">
        <v>30</v>
      </c>
      <c r="V43" s="9">
        <v>49</v>
      </c>
      <c r="W43" s="15" t="s">
        <v>31</v>
      </c>
    </row>
    <row r="44" spans="1:23" ht="15.75" thickBot="1" x14ac:dyDescent="0.3">
      <c r="A44" s="24"/>
      <c r="B44" s="25"/>
      <c r="C44" s="26"/>
      <c r="D44" s="27"/>
      <c r="E44" s="25"/>
      <c r="F44" s="25"/>
      <c r="G44" s="27"/>
      <c r="H44" s="27"/>
      <c r="I44" s="28"/>
      <c r="J44" s="27"/>
      <c r="K44" s="27"/>
      <c r="L44" s="69">
        <f>SUM(L43)</f>
        <v>729277</v>
      </c>
      <c r="M44" s="69">
        <f>SUM(M43)</f>
        <v>261862</v>
      </c>
      <c r="N44" s="64">
        <f>L44/M44</f>
        <v>2.7849668909578327</v>
      </c>
      <c r="O44" s="29"/>
      <c r="P44" s="30"/>
      <c r="Q44" s="45"/>
      <c r="R44" s="25"/>
      <c r="S44" s="27"/>
      <c r="T44" s="25"/>
      <c r="U44" s="25"/>
      <c r="V44" s="25"/>
      <c r="W44" s="31"/>
    </row>
    <row r="45" spans="1:23" x14ac:dyDescent="0.25">
      <c r="A45" s="16"/>
      <c r="B45" s="17"/>
      <c r="C45" s="18"/>
      <c r="D45" s="19"/>
      <c r="E45" s="17"/>
      <c r="F45" s="17"/>
      <c r="G45" s="19"/>
      <c r="H45" s="19"/>
      <c r="I45" s="20"/>
      <c r="J45" s="19"/>
      <c r="K45" s="19"/>
      <c r="L45" s="68"/>
      <c r="M45" s="68"/>
      <c r="N45" s="63"/>
      <c r="O45" s="21"/>
      <c r="P45" s="22"/>
      <c r="Q45" s="44"/>
      <c r="R45" s="17"/>
      <c r="S45" s="19"/>
      <c r="T45" s="17"/>
      <c r="U45" s="17"/>
      <c r="V45" s="17"/>
      <c r="W45" s="23"/>
    </row>
    <row r="46" spans="1:23" ht="15.75" thickBot="1" x14ac:dyDescent="0.3">
      <c r="A46" s="40" t="s">
        <v>950</v>
      </c>
      <c r="B46" s="17"/>
      <c r="C46" s="18"/>
      <c r="D46" s="19"/>
      <c r="E46" s="17"/>
      <c r="F46" s="17"/>
      <c r="G46" s="19"/>
      <c r="H46" s="19"/>
      <c r="I46" s="20"/>
      <c r="J46" s="19"/>
      <c r="K46" s="19"/>
      <c r="L46" s="68"/>
      <c r="M46" s="68"/>
      <c r="N46" s="63"/>
      <c r="O46" s="21"/>
      <c r="P46" s="22"/>
      <c r="Q46" s="44"/>
      <c r="R46" s="17"/>
      <c r="S46" s="19"/>
      <c r="T46" s="17"/>
      <c r="U46" s="17"/>
      <c r="V46" s="17"/>
      <c r="W46" s="23"/>
    </row>
    <row r="47" spans="1:23" x14ac:dyDescent="0.25">
      <c r="A47" s="8" t="s">
        <v>951</v>
      </c>
      <c r="B47" s="9" t="s">
        <v>952</v>
      </c>
      <c r="C47" s="10">
        <v>45204</v>
      </c>
      <c r="D47" s="11">
        <v>4518000</v>
      </c>
      <c r="E47" s="9" t="s">
        <v>36</v>
      </c>
      <c r="F47" s="9" t="s">
        <v>26</v>
      </c>
      <c r="G47" s="11">
        <v>4518000</v>
      </c>
      <c r="H47" s="11">
        <v>2087330</v>
      </c>
      <c r="I47" s="12">
        <f>H47/G47*100</f>
        <v>46.200309871624611</v>
      </c>
      <c r="J47" s="11">
        <v>4174665</v>
      </c>
      <c r="K47" s="11">
        <v>1136066</v>
      </c>
      <c r="L47" s="67">
        <f>G47-K47</f>
        <v>3381934</v>
      </c>
      <c r="M47" s="67">
        <v>1736342</v>
      </c>
      <c r="N47" s="62">
        <f>L47/M47</f>
        <v>1.9477349508334187</v>
      </c>
      <c r="O47" s="13">
        <v>5496</v>
      </c>
      <c r="P47" s="14">
        <f>L47/O47</f>
        <v>615.34461426491998</v>
      </c>
      <c r="Q47" s="43" t="s">
        <v>953</v>
      </c>
      <c r="R47" s="9" t="s">
        <v>28</v>
      </c>
      <c r="S47" s="11">
        <v>1081704</v>
      </c>
      <c r="T47" s="9" t="s">
        <v>954</v>
      </c>
      <c r="U47" s="9" t="s">
        <v>30</v>
      </c>
      <c r="V47" s="9">
        <v>82</v>
      </c>
      <c r="W47" s="15" t="s">
        <v>31</v>
      </c>
    </row>
    <row r="48" spans="1:23" x14ac:dyDescent="0.25">
      <c r="A48" s="16" t="s">
        <v>955</v>
      </c>
      <c r="B48" s="17" t="s">
        <v>956</v>
      </c>
      <c r="C48" s="18">
        <v>45079</v>
      </c>
      <c r="D48" s="19">
        <v>4300000</v>
      </c>
      <c r="E48" s="17" t="s">
        <v>25</v>
      </c>
      <c r="F48" s="17" t="s">
        <v>26</v>
      </c>
      <c r="G48" s="19">
        <v>4300000</v>
      </c>
      <c r="H48" s="19">
        <v>2682450</v>
      </c>
      <c r="I48" s="20">
        <f>H48/G48*100</f>
        <v>62.382558139534879</v>
      </c>
      <c r="J48" s="19">
        <v>5364894</v>
      </c>
      <c r="K48" s="19">
        <v>1033241</v>
      </c>
      <c r="L48" s="68">
        <f>G48-K48</f>
        <v>3266759</v>
      </c>
      <c r="M48" s="68">
        <v>2475230</v>
      </c>
      <c r="N48" s="63">
        <f>L48/M48</f>
        <v>1.3197799800422587</v>
      </c>
      <c r="O48" s="21">
        <v>7666</v>
      </c>
      <c r="P48" s="22">
        <f>L48/O48</f>
        <v>426.13605530915731</v>
      </c>
      <c r="Q48" s="44" t="s">
        <v>953</v>
      </c>
      <c r="R48" s="17" t="s">
        <v>28</v>
      </c>
      <c r="S48" s="19">
        <v>1028016</v>
      </c>
      <c r="T48" s="17" t="s">
        <v>954</v>
      </c>
      <c r="U48" s="17" t="s">
        <v>30</v>
      </c>
      <c r="V48" s="17">
        <v>80</v>
      </c>
      <c r="W48" s="23" t="s">
        <v>31</v>
      </c>
    </row>
    <row r="49" spans="1:23" x14ac:dyDescent="0.25">
      <c r="A49" s="16" t="s">
        <v>957</v>
      </c>
      <c r="B49" s="17" t="s">
        <v>958</v>
      </c>
      <c r="C49" s="18">
        <v>45128</v>
      </c>
      <c r="D49" s="19">
        <v>3125000</v>
      </c>
      <c r="E49" s="17" t="s">
        <v>25</v>
      </c>
      <c r="F49" s="17" t="s">
        <v>26</v>
      </c>
      <c r="G49" s="19">
        <v>3125000</v>
      </c>
      <c r="H49" s="19">
        <v>1841130</v>
      </c>
      <c r="I49" s="20">
        <f>H49/G49*100</f>
        <v>58.916159999999998</v>
      </c>
      <c r="J49" s="19">
        <v>3682258</v>
      </c>
      <c r="K49" s="19">
        <v>996169</v>
      </c>
      <c r="L49" s="68">
        <f>G49-K49</f>
        <v>2128831</v>
      </c>
      <c r="M49" s="68">
        <v>1534908</v>
      </c>
      <c r="N49" s="63">
        <f>L49/M49</f>
        <v>1.3869437125873343</v>
      </c>
      <c r="O49" s="21">
        <v>4891</v>
      </c>
      <c r="P49" s="22">
        <f>L49/O49</f>
        <v>435.2547536291147</v>
      </c>
      <c r="Q49" s="44" t="s">
        <v>953</v>
      </c>
      <c r="R49" s="17" t="s">
        <v>28</v>
      </c>
      <c r="S49" s="19">
        <v>968339</v>
      </c>
      <c r="T49" s="17" t="s">
        <v>954</v>
      </c>
      <c r="U49" s="17" t="s">
        <v>30</v>
      </c>
      <c r="V49" s="17">
        <v>72</v>
      </c>
      <c r="W49" s="23" t="s">
        <v>31</v>
      </c>
    </row>
    <row r="50" spans="1:23" ht="15.75" thickBot="1" x14ac:dyDescent="0.3">
      <c r="A50" s="24"/>
      <c r="B50" s="25"/>
      <c r="C50" s="26"/>
      <c r="D50" s="27"/>
      <c r="E50" s="25"/>
      <c r="F50" s="25"/>
      <c r="G50" s="27"/>
      <c r="H50" s="27"/>
      <c r="I50" s="28"/>
      <c r="J50" s="27"/>
      <c r="K50" s="27"/>
      <c r="L50" s="69">
        <f>SUM(L47:L49)</f>
        <v>8777524</v>
      </c>
      <c r="M50" s="69">
        <f>SUM(M47:M49)</f>
        <v>5746480</v>
      </c>
      <c r="N50" s="64">
        <f>L50/M50</f>
        <v>1.5274609848115717</v>
      </c>
      <c r="O50" s="29"/>
      <c r="P50" s="30"/>
      <c r="Q50" s="45"/>
      <c r="R50" s="25"/>
      <c r="S50" s="27"/>
      <c r="T50" s="25"/>
      <c r="U50" s="25"/>
      <c r="V50" s="25"/>
      <c r="W50" s="31"/>
    </row>
    <row r="51" spans="1:23" x14ac:dyDescent="0.25">
      <c r="A51" s="17"/>
      <c r="B51" s="17"/>
      <c r="C51" s="18"/>
      <c r="D51" s="19"/>
      <c r="E51" s="17"/>
      <c r="F51" s="17"/>
      <c r="G51" s="19"/>
      <c r="H51" s="19"/>
      <c r="I51" s="20"/>
      <c r="J51" s="19"/>
      <c r="K51" s="19"/>
      <c r="L51" s="68"/>
      <c r="M51" s="68"/>
      <c r="N51" s="63"/>
      <c r="O51" s="21"/>
      <c r="P51" s="22"/>
      <c r="Q51" s="44"/>
      <c r="R51" s="17"/>
      <c r="S51" s="19"/>
      <c r="T51" s="17"/>
      <c r="U51" s="17"/>
      <c r="V51" s="17"/>
      <c r="W51" s="17"/>
    </row>
    <row r="52" spans="1:23" ht="15.75" thickBot="1" x14ac:dyDescent="0.3">
      <c r="A52" s="41" t="s">
        <v>959</v>
      </c>
      <c r="B52" s="17"/>
      <c r="C52" s="18"/>
      <c r="D52" s="19"/>
      <c r="E52" s="17"/>
      <c r="F52" s="17"/>
      <c r="G52" s="19"/>
      <c r="H52" s="19"/>
      <c r="I52" s="20"/>
      <c r="J52" s="19"/>
      <c r="K52" s="19"/>
      <c r="L52" s="68"/>
      <c r="M52" s="68"/>
      <c r="N52" s="63"/>
      <c r="O52" s="21"/>
      <c r="P52" s="22"/>
      <c r="Q52" s="44"/>
      <c r="R52" s="17"/>
      <c r="S52" s="19"/>
      <c r="T52" s="17"/>
      <c r="U52" s="17"/>
      <c r="V52" s="17"/>
      <c r="W52" s="17"/>
    </row>
    <row r="53" spans="1:23" x14ac:dyDescent="0.25">
      <c r="A53" s="8" t="s">
        <v>960</v>
      </c>
      <c r="B53" s="9" t="s">
        <v>961</v>
      </c>
      <c r="C53" s="10">
        <v>45094</v>
      </c>
      <c r="D53" s="11">
        <v>715000</v>
      </c>
      <c r="E53" s="9" t="s">
        <v>25</v>
      </c>
      <c r="F53" s="9" t="s">
        <v>26</v>
      </c>
      <c r="G53" s="11">
        <v>715000</v>
      </c>
      <c r="H53" s="11">
        <v>361650</v>
      </c>
      <c r="I53" s="12">
        <f>H53/G53*100</f>
        <v>50.58041958041958</v>
      </c>
      <c r="J53" s="11">
        <v>723291</v>
      </c>
      <c r="K53" s="11">
        <v>271622</v>
      </c>
      <c r="L53" s="67">
        <f>G53-K53</f>
        <v>443378</v>
      </c>
      <c r="M53" s="67">
        <v>550815</v>
      </c>
      <c r="N53" s="62">
        <f>L53/M53</f>
        <v>0.80494903007361818</v>
      </c>
      <c r="O53" s="13">
        <v>3316</v>
      </c>
      <c r="P53" s="14">
        <f>L53/O53</f>
        <v>133.70868516284679</v>
      </c>
      <c r="Q53" s="43" t="s">
        <v>962</v>
      </c>
      <c r="R53" s="9" t="s">
        <v>97</v>
      </c>
      <c r="S53" s="11">
        <v>266261</v>
      </c>
      <c r="T53" s="9" t="s">
        <v>963</v>
      </c>
      <c r="U53" s="9" t="s">
        <v>30</v>
      </c>
      <c r="V53" s="9">
        <v>55</v>
      </c>
      <c r="W53" s="15" t="s">
        <v>31</v>
      </c>
    </row>
    <row r="54" spans="1:23" ht="15.75" thickBot="1" x14ac:dyDescent="0.3">
      <c r="A54" s="38"/>
      <c r="B54" s="32"/>
      <c r="C54" s="33"/>
      <c r="D54" s="34"/>
      <c r="E54" s="32"/>
      <c r="F54" s="32"/>
      <c r="G54" s="34"/>
      <c r="H54" s="34"/>
      <c r="I54" s="35"/>
      <c r="J54" s="34"/>
      <c r="K54" s="34"/>
      <c r="L54" s="70">
        <f>SUM(L53)</f>
        <v>443378</v>
      </c>
      <c r="M54" s="70">
        <f>SUM(M53)</f>
        <v>550815</v>
      </c>
      <c r="N54" s="65">
        <f>L54/M54</f>
        <v>0.80494903007361818</v>
      </c>
      <c r="O54" s="36"/>
      <c r="P54" s="37"/>
      <c r="Q54" s="46"/>
      <c r="R54" s="32"/>
      <c r="S54" s="34"/>
      <c r="T54" s="32"/>
      <c r="U54" s="32"/>
      <c r="V54" s="32"/>
      <c r="W54" s="39"/>
    </row>
    <row r="55" spans="1:23" ht="15.75" thickTop="1" x14ac:dyDescent="0.25">
      <c r="A55" s="16"/>
      <c r="B55" s="17"/>
      <c r="C55" s="18"/>
      <c r="D55" s="19"/>
      <c r="E55" s="17"/>
      <c r="F55" s="17"/>
      <c r="G55" s="19"/>
      <c r="H55" s="19"/>
      <c r="I55" s="20"/>
      <c r="J55" s="19"/>
      <c r="K55" s="19"/>
      <c r="L55" s="68"/>
      <c r="M55" s="68"/>
      <c r="N55" s="63"/>
      <c r="O55" s="21"/>
      <c r="P55" s="22"/>
      <c r="Q55" s="44"/>
      <c r="R55" s="17"/>
      <c r="S55" s="19"/>
      <c r="T55" s="17"/>
      <c r="U55" s="17"/>
      <c r="V55" s="17"/>
      <c r="W55" s="23"/>
    </row>
    <row r="56" spans="1:23" x14ac:dyDescent="0.25">
      <c r="A56" s="40" t="s">
        <v>964</v>
      </c>
      <c r="B56" s="17"/>
      <c r="C56" s="18"/>
      <c r="D56" s="19"/>
      <c r="E56" s="17"/>
      <c r="F56" s="17"/>
      <c r="G56" s="19"/>
      <c r="H56" s="19"/>
      <c r="I56" s="20"/>
      <c r="J56" s="19"/>
      <c r="K56" s="19"/>
      <c r="L56" s="68"/>
      <c r="M56" s="68"/>
      <c r="N56" s="63"/>
      <c r="O56" s="21"/>
      <c r="P56" s="22"/>
      <c r="Q56" s="44"/>
      <c r="R56" s="17"/>
      <c r="S56" s="19"/>
      <c r="T56" s="17"/>
      <c r="U56" s="17"/>
      <c r="V56" s="17"/>
      <c r="W56" s="23"/>
    </row>
    <row r="57" spans="1:23" x14ac:dyDescent="0.25">
      <c r="A57" s="16" t="s">
        <v>965</v>
      </c>
      <c r="B57" s="17" t="s">
        <v>966</v>
      </c>
      <c r="C57" s="18">
        <v>45252</v>
      </c>
      <c r="D57" s="19">
        <v>525000</v>
      </c>
      <c r="E57" s="17" t="s">
        <v>36</v>
      </c>
      <c r="F57" s="17" t="s">
        <v>26</v>
      </c>
      <c r="G57" s="19">
        <v>525000</v>
      </c>
      <c r="H57" s="19">
        <v>265590</v>
      </c>
      <c r="I57" s="20">
        <f>H57/G57*100</f>
        <v>50.588571428571427</v>
      </c>
      <c r="J57" s="19">
        <v>531180</v>
      </c>
      <c r="K57" s="19">
        <v>268543</v>
      </c>
      <c r="L57" s="68">
        <f>G57-K57</f>
        <v>256457</v>
      </c>
      <c r="M57" s="68">
        <v>354914</v>
      </c>
      <c r="N57" s="63">
        <f>L57/M57</f>
        <v>0.72258913426914684</v>
      </c>
      <c r="O57" s="21">
        <v>2417</v>
      </c>
      <c r="P57" s="22">
        <f>L57/O57</f>
        <v>106.10550268928424</v>
      </c>
      <c r="Q57" s="44" t="s">
        <v>962</v>
      </c>
      <c r="R57" s="17" t="s">
        <v>85</v>
      </c>
      <c r="S57" s="19">
        <v>263538</v>
      </c>
      <c r="T57" s="17" t="s">
        <v>963</v>
      </c>
      <c r="U57" s="17" t="s">
        <v>30</v>
      </c>
      <c r="V57" s="17">
        <v>53</v>
      </c>
      <c r="W57" s="23" t="s">
        <v>31</v>
      </c>
    </row>
    <row r="58" spans="1:23" ht="15.75" thickBot="1" x14ac:dyDescent="0.3">
      <c r="A58" s="24"/>
      <c r="B58" s="25"/>
      <c r="C58" s="26"/>
      <c r="D58" s="27"/>
      <c r="E58" s="25"/>
      <c r="F58" s="25"/>
      <c r="G58" s="27"/>
      <c r="H58" s="27"/>
      <c r="I58" s="28"/>
      <c r="J58" s="27"/>
      <c r="K58" s="27"/>
      <c r="L58" s="69">
        <f>SUM(L57)</f>
        <v>256457</v>
      </c>
      <c r="M58" s="69">
        <f>SUM(M57)</f>
        <v>354914</v>
      </c>
      <c r="N58" s="64">
        <f>L58/M58</f>
        <v>0.72258913426914684</v>
      </c>
      <c r="O58" s="29"/>
      <c r="P58" s="30"/>
      <c r="Q58" s="45"/>
      <c r="R58" s="25"/>
      <c r="S58" s="27"/>
      <c r="T58" s="25"/>
      <c r="U58" s="25"/>
      <c r="V58" s="25"/>
      <c r="W58" s="31"/>
    </row>
    <row r="59" spans="1:23" x14ac:dyDescent="0.25">
      <c r="A59" s="17"/>
      <c r="B59" s="17"/>
      <c r="C59" s="18"/>
      <c r="D59" s="19"/>
      <c r="E59" s="17"/>
      <c r="F59" s="17"/>
      <c r="G59" s="19"/>
      <c r="H59" s="19"/>
      <c r="I59" s="20"/>
      <c r="J59" s="19"/>
      <c r="K59" s="19"/>
      <c r="L59" s="68"/>
      <c r="M59" s="68"/>
      <c r="N59" s="63"/>
      <c r="O59" s="21"/>
      <c r="P59" s="22"/>
      <c r="Q59" s="44"/>
      <c r="R59" s="17"/>
      <c r="S59" s="19"/>
      <c r="T59" s="17"/>
      <c r="U59" s="17"/>
      <c r="V59" s="17"/>
      <c r="W59" s="17"/>
    </row>
    <row r="60" spans="1:23" ht="15.75" thickBot="1" x14ac:dyDescent="0.3">
      <c r="A60" s="41" t="s">
        <v>967</v>
      </c>
      <c r="B60" s="17"/>
      <c r="C60" s="18"/>
      <c r="D60" s="19"/>
      <c r="E60" s="17"/>
      <c r="F60" s="17"/>
      <c r="G60" s="19"/>
      <c r="H60" s="19"/>
      <c r="I60" s="20"/>
      <c r="J60" s="19"/>
      <c r="K60" s="19"/>
      <c r="L60" s="68"/>
      <c r="M60" s="68"/>
      <c r="N60" s="63"/>
      <c r="O60" s="21"/>
      <c r="P60" s="22"/>
      <c r="Q60" s="44"/>
      <c r="R60" s="17"/>
      <c r="S60" s="19"/>
      <c r="T60" s="17"/>
      <c r="U60" s="17"/>
      <c r="V60" s="17"/>
      <c r="W60" s="17"/>
    </row>
    <row r="61" spans="1:23" x14ac:dyDescent="0.25">
      <c r="A61" s="8" t="s">
        <v>968</v>
      </c>
      <c r="B61" s="9" t="s">
        <v>969</v>
      </c>
      <c r="C61" s="10">
        <v>45162</v>
      </c>
      <c r="D61" s="11">
        <v>970000</v>
      </c>
      <c r="E61" s="9" t="s">
        <v>36</v>
      </c>
      <c r="F61" s="9" t="s">
        <v>26</v>
      </c>
      <c r="G61" s="11">
        <v>970000</v>
      </c>
      <c r="H61" s="11">
        <v>444780</v>
      </c>
      <c r="I61" s="12">
        <f>H61/G61*100</f>
        <v>45.853608247422677</v>
      </c>
      <c r="J61" s="11">
        <v>889556</v>
      </c>
      <c r="K61" s="11">
        <v>339438</v>
      </c>
      <c r="L61" s="67">
        <f>G61-K61</f>
        <v>630562</v>
      </c>
      <c r="M61" s="67">
        <v>555674</v>
      </c>
      <c r="N61" s="62">
        <f>L61/M61</f>
        <v>1.1347696671069727</v>
      </c>
      <c r="O61" s="13">
        <v>3961</v>
      </c>
      <c r="P61" s="14">
        <f>L61/O61</f>
        <v>159.19262812421107</v>
      </c>
      <c r="Q61" s="43" t="s">
        <v>970</v>
      </c>
      <c r="R61" s="9" t="s">
        <v>28</v>
      </c>
      <c r="S61" s="11">
        <v>329575</v>
      </c>
      <c r="T61" s="9" t="s">
        <v>963</v>
      </c>
      <c r="U61" s="9" t="s">
        <v>30</v>
      </c>
      <c r="V61" s="9">
        <v>46</v>
      </c>
      <c r="W61" s="15" t="s">
        <v>31</v>
      </c>
    </row>
    <row r="62" spans="1:23" ht="15.75" thickBot="1" x14ac:dyDescent="0.3">
      <c r="A62" s="24"/>
      <c r="B62" s="25"/>
      <c r="C62" s="26"/>
      <c r="D62" s="27"/>
      <c r="E62" s="25"/>
      <c r="F62" s="25"/>
      <c r="G62" s="27"/>
      <c r="H62" s="27"/>
      <c r="I62" s="28"/>
      <c r="J62" s="27"/>
      <c r="K62" s="27"/>
      <c r="L62" s="69">
        <f>SUM(L61)</f>
        <v>630562</v>
      </c>
      <c r="M62" s="69">
        <f>SUM(M61)</f>
        <v>555674</v>
      </c>
      <c r="N62" s="64">
        <f>L62/M62</f>
        <v>1.1347696671069727</v>
      </c>
      <c r="O62" s="29"/>
      <c r="P62" s="30"/>
      <c r="Q62" s="45"/>
      <c r="R62" s="25"/>
      <c r="S62" s="27"/>
      <c r="T62" s="25"/>
      <c r="U62" s="25"/>
      <c r="V62" s="25"/>
      <c r="W62" s="31"/>
    </row>
    <row r="63" spans="1:23" x14ac:dyDescent="0.25">
      <c r="A63" s="17"/>
      <c r="B63" s="17"/>
      <c r="C63" s="18"/>
      <c r="D63" s="19"/>
      <c r="E63" s="17"/>
      <c r="F63" s="17"/>
      <c r="G63" s="19"/>
      <c r="H63" s="19"/>
      <c r="I63" s="20"/>
      <c r="J63" s="19"/>
      <c r="K63" s="19"/>
      <c r="L63" s="68"/>
      <c r="M63" s="68"/>
      <c r="N63" s="63"/>
      <c r="O63" s="21"/>
      <c r="P63" s="22"/>
      <c r="Q63" s="44"/>
      <c r="R63" s="17"/>
      <c r="S63" s="19"/>
      <c r="T63" s="17"/>
      <c r="U63" s="17"/>
      <c r="V63" s="17"/>
      <c r="W63" s="17"/>
    </row>
    <row r="64" spans="1:23" ht="15.75" thickBot="1" x14ac:dyDescent="0.3">
      <c r="A64" s="41" t="s">
        <v>971</v>
      </c>
      <c r="B64" s="17"/>
      <c r="C64" s="18"/>
      <c r="D64" s="19"/>
      <c r="E64" s="17"/>
      <c r="F64" s="17"/>
      <c r="G64" s="19"/>
      <c r="H64" s="19"/>
      <c r="I64" s="20"/>
      <c r="J64" s="19"/>
      <c r="K64" s="19"/>
      <c r="L64" s="68"/>
      <c r="M64" s="68"/>
      <c r="N64" s="63"/>
      <c r="O64" s="21"/>
      <c r="P64" s="22"/>
      <c r="Q64" s="44"/>
      <c r="R64" s="17"/>
      <c r="S64" s="19"/>
      <c r="T64" s="17"/>
      <c r="U64" s="17"/>
      <c r="V64" s="17"/>
      <c r="W64" s="17"/>
    </row>
    <row r="65" spans="1:23" x14ac:dyDescent="0.25">
      <c r="A65" s="8" t="s">
        <v>972</v>
      </c>
      <c r="B65" s="9" t="s">
        <v>973</v>
      </c>
      <c r="C65" s="10">
        <v>45457</v>
      </c>
      <c r="D65" s="11">
        <v>2675000</v>
      </c>
      <c r="E65" s="9" t="s">
        <v>36</v>
      </c>
      <c r="F65" s="9" t="s">
        <v>26</v>
      </c>
      <c r="G65" s="11">
        <v>2675000</v>
      </c>
      <c r="H65" s="11">
        <v>1273120</v>
      </c>
      <c r="I65" s="12">
        <f>H65/G65*100</f>
        <v>47.593271028037378</v>
      </c>
      <c r="J65" s="11">
        <v>2546243</v>
      </c>
      <c r="K65" s="11">
        <v>540797</v>
      </c>
      <c r="L65" s="67">
        <f>G65-K65</f>
        <v>2134203</v>
      </c>
      <c r="M65" s="67">
        <v>1072431</v>
      </c>
      <c r="N65" s="62">
        <f>L65/M65</f>
        <v>1.9900608990228743</v>
      </c>
      <c r="O65" s="13">
        <v>5191</v>
      </c>
      <c r="P65" s="14">
        <f>L65/O65</f>
        <v>411.13523405894819</v>
      </c>
      <c r="Q65" s="43" t="s">
        <v>974</v>
      </c>
      <c r="R65" s="9" t="s">
        <v>97</v>
      </c>
      <c r="S65" s="11">
        <v>540797</v>
      </c>
      <c r="T65" s="9" t="s">
        <v>975</v>
      </c>
      <c r="U65" s="9" t="s">
        <v>30</v>
      </c>
      <c r="V65" s="9">
        <v>66</v>
      </c>
      <c r="W65" s="15" t="s">
        <v>31</v>
      </c>
    </row>
    <row r="66" spans="1:23" ht="15.75" thickBot="1" x14ac:dyDescent="0.3">
      <c r="A66" s="24"/>
      <c r="B66" s="25"/>
      <c r="C66" s="26"/>
      <c r="D66" s="27"/>
      <c r="E66" s="25"/>
      <c r="F66" s="25"/>
      <c r="G66" s="27"/>
      <c r="H66" s="27"/>
      <c r="I66" s="28"/>
      <c r="J66" s="27"/>
      <c r="K66" s="27"/>
      <c r="L66" s="69">
        <f>SUM(L65)</f>
        <v>2134203</v>
      </c>
      <c r="M66" s="69">
        <f>SUM(M65)</f>
        <v>1072431</v>
      </c>
      <c r="N66" s="64">
        <f>L66/M66</f>
        <v>1.9900608990228743</v>
      </c>
      <c r="O66" s="29"/>
      <c r="P66" s="30"/>
      <c r="Q66" s="45"/>
      <c r="R66" s="25"/>
      <c r="S66" s="27"/>
      <c r="T66" s="25"/>
      <c r="U66" s="25"/>
      <c r="V66" s="25"/>
      <c r="W66" s="31"/>
    </row>
    <row r="67" spans="1:23" x14ac:dyDescent="0.25">
      <c r="A67" s="17"/>
      <c r="B67" s="17"/>
      <c r="C67" s="18"/>
      <c r="D67" s="19"/>
      <c r="E67" s="17"/>
      <c r="F67" s="17"/>
      <c r="G67" s="19"/>
      <c r="H67" s="19"/>
      <c r="I67" s="20"/>
      <c r="J67" s="19"/>
      <c r="K67" s="19"/>
      <c r="L67" s="68"/>
      <c r="M67" s="68"/>
      <c r="N67" s="63"/>
      <c r="O67" s="21"/>
      <c r="P67" s="22"/>
      <c r="Q67" s="44"/>
      <c r="R67" s="17"/>
      <c r="S67" s="19"/>
      <c r="T67" s="17"/>
      <c r="U67" s="17"/>
      <c r="V67" s="17"/>
      <c r="W67" s="17"/>
    </row>
    <row r="68" spans="1:23" ht="15.75" thickBot="1" x14ac:dyDescent="0.3">
      <c r="A68" s="41" t="s">
        <v>976</v>
      </c>
      <c r="B68" s="17"/>
      <c r="C68" s="18"/>
      <c r="D68" s="19"/>
      <c r="E68" s="17"/>
      <c r="F68" s="17"/>
      <c r="G68" s="19"/>
      <c r="H68" s="19"/>
      <c r="I68" s="20"/>
      <c r="J68" s="19"/>
      <c r="K68" s="19"/>
      <c r="L68" s="68"/>
      <c r="M68" s="68"/>
      <c r="N68" s="63"/>
      <c r="O68" s="21"/>
      <c r="P68" s="22"/>
      <c r="Q68" s="44"/>
      <c r="R68" s="17"/>
      <c r="S68" s="19"/>
      <c r="T68" s="17"/>
      <c r="U68" s="17"/>
      <c r="V68" s="17"/>
      <c r="W68" s="17"/>
    </row>
    <row r="69" spans="1:23" x14ac:dyDescent="0.25">
      <c r="A69" s="8" t="s">
        <v>977</v>
      </c>
      <c r="B69" s="9" t="s">
        <v>978</v>
      </c>
      <c r="C69" s="10">
        <v>45147</v>
      </c>
      <c r="D69" s="11">
        <v>875000</v>
      </c>
      <c r="E69" s="9" t="s">
        <v>25</v>
      </c>
      <c r="F69" s="9" t="s">
        <v>26</v>
      </c>
      <c r="G69" s="11">
        <v>875000</v>
      </c>
      <c r="H69" s="11">
        <v>432160</v>
      </c>
      <c r="I69" s="12">
        <f>H69/G69*100</f>
        <v>49.389714285714284</v>
      </c>
      <c r="J69" s="11">
        <v>864329</v>
      </c>
      <c r="K69" s="11">
        <v>321908</v>
      </c>
      <c r="L69" s="67">
        <f>G69-K69</f>
        <v>553092</v>
      </c>
      <c r="M69" s="67">
        <v>440992</v>
      </c>
      <c r="N69" s="62">
        <f>L69/M69</f>
        <v>1.2541996226688918</v>
      </c>
      <c r="O69" s="13">
        <v>2953</v>
      </c>
      <c r="P69" s="14">
        <f>L69/O69</f>
        <v>187.29834067050456</v>
      </c>
      <c r="Q69" s="43" t="s">
        <v>979</v>
      </c>
      <c r="R69" s="9" t="s">
        <v>28</v>
      </c>
      <c r="S69" s="11">
        <v>321908</v>
      </c>
      <c r="T69" s="9" t="s">
        <v>980</v>
      </c>
      <c r="U69" s="9" t="s">
        <v>30</v>
      </c>
      <c r="V69" s="9">
        <v>59</v>
      </c>
      <c r="W69" s="15" t="s">
        <v>31</v>
      </c>
    </row>
    <row r="70" spans="1:23" ht="15.75" thickBot="1" x14ac:dyDescent="0.3">
      <c r="A70" s="24"/>
      <c r="B70" s="25"/>
      <c r="C70" s="26"/>
      <c r="D70" s="27"/>
      <c r="E70" s="25"/>
      <c r="F70" s="25"/>
      <c r="G70" s="27"/>
      <c r="H70" s="27"/>
      <c r="I70" s="28"/>
      <c r="J70" s="27"/>
      <c r="K70" s="27"/>
      <c r="L70" s="69">
        <f>SUM(L69)</f>
        <v>553092</v>
      </c>
      <c r="M70" s="69">
        <f>SUM(M69)</f>
        <v>440992</v>
      </c>
      <c r="N70" s="64">
        <f>L70/M70</f>
        <v>1.2541996226688918</v>
      </c>
      <c r="O70" s="29"/>
      <c r="P70" s="30"/>
      <c r="Q70" s="45"/>
      <c r="R70" s="25"/>
      <c r="S70" s="27"/>
      <c r="T70" s="25"/>
      <c r="U70" s="25"/>
      <c r="V70" s="25"/>
      <c r="W70" s="31"/>
    </row>
    <row r="71" spans="1:23" x14ac:dyDescent="0.25">
      <c r="A71" s="17"/>
      <c r="B71" s="17"/>
      <c r="C71" s="18"/>
      <c r="D71" s="19"/>
      <c r="E71" s="17"/>
      <c r="F71" s="17"/>
      <c r="G71" s="19"/>
      <c r="H71" s="19"/>
      <c r="I71" s="20"/>
      <c r="J71" s="19"/>
      <c r="K71" s="19"/>
      <c r="L71" s="68"/>
      <c r="M71" s="68"/>
      <c r="N71" s="63"/>
      <c r="O71" s="21"/>
      <c r="P71" s="22"/>
      <c r="Q71" s="44"/>
      <c r="R71" s="17"/>
      <c r="S71" s="19"/>
      <c r="T71" s="17"/>
      <c r="U71" s="17"/>
      <c r="V71" s="17"/>
      <c r="W71" s="17"/>
    </row>
    <row r="72" spans="1:23" ht="15.75" thickBot="1" x14ac:dyDescent="0.3">
      <c r="A72" s="41" t="s">
        <v>981</v>
      </c>
      <c r="B72" s="17"/>
      <c r="C72" s="18"/>
      <c r="D72" s="19"/>
      <c r="E72" s="17"/>
      <c r="F72" s="17"/>
      <c r="G72" s="19"/>
      <c r="H72" s="19"/>
      <c r="I72" s="20"/>
      <c r="J72" s="19"/>
      <c r="K72" s="19"/>
      <c r="L72" s="68"/>
      <c r="M72" s="68"/>
      <c r="N72" s="63"/>
      <c r="O72" s="21"/>
      <c r="P72" s="22"/>
      <c r="Q72" s="44"/>
      <c r="R72" s="17"/>
      <c r="S72" s="19"/>
      <c r="T72" s="17"/>
      <c r="U72" s="17"/>
      <c r="V72" s="17"/>
      <c r="W72" s="17"/>
    </row>
    <row r="73" spans="1:23" x14ac:dyDescent="0.25">
      <c r="A73" s="8" t="s">
        <v>982</v>
      </c>
      <c r="B73" s="9" t="s">
        <v>983</v>
      </c>
      <c r="C73" s="10">
        <v>45450</v>
      </c>
      <c r="D73" s="11">
        <v>719800</v>
      </c>
      <c r="E73" s="9" t="s">
        <v>25</v>
      </c>
      <c r="F73" s="9" t="s">
        <v>26</v>
      </c>
      <c r="G73" s="11">
        <v>719800</v>
      </c>
      <c r="H73" s="11">
        <v>353700</v>
      </c>
      <c r="I73" s="12">
        <f>H73/G73*100</f>
        <v>49.138649624895805</v>
      </c>
      <c r="J73" s="11">
        <v>707404</v>
      </c>
      <c r="K73" s="11">
        <v>100000</v>
      </c>
      <c r="L73" s="67">
        <f>G73-K73</f>
        <v>619800</v>
      </c>
      <c r="M73" s="67">
        <v>778723</v>
      </c>
      <c r="N73" s="62">
        <f>L73/M73</f>
        <v>0.79591844596859218</v>
      </c>
      <c r="O73" s="13">
        <v>3500</v>
      </c>
      <c r="P73" s="14">
        <f>L73/O73</f>
        <v>177.08571428571429</v>
      </c>
      <c r="Q73" s="43" t="s">
        <v>984</v>
      </c>
      <c r="R73" s="9" t="s">
        <v>28</v>
      </c>
      <c r="S73" s="11">
        <v>100000</v>
      </c>
      <c r="T73" s="9" t="s">
        <v>985</v>
      </c>
      <c r="U73" s="9" t="s">
        <v>125</v>
      </c>
      <c r="V73" s="9">
        <v>72</v>
      </c>
      <c r="W73" s="15" t="s">
        <v>31</v>
      </c>
    </row>
    <row r="74" spans="1:23" x14ac:dyDescent="0.25">
      <c r="A74" s="16" t="s">
        <v>986</v>
      </c>
      <c r="B74" s="17" t="s">
        <v>987</v>
      </c>
      <c r="C74" s="18">
        <v>45737</v>
      </c>
      <c r="D74" s="19">
        <v>865000</v>
      </c>
      <c r="E74" s="17" t="s">
        <v>36</v>
      </c>
      <c r="F74" s="17" t="s">
        <v>26</v>
      </c>
      <c r="G74" s="19">
        <v>865000</v>
      </c>
      <c r="H74" s="19">
        <v>343370</v>
      </c>
      <c r="I74" s="20">
        <f>H74/G74*100</f>
        <v>39.695953757225432</v>
      </c>
      <c r="J74" s="19">
        <v>686737</v>
      </c>
      <c r="K74" s="19">
        <v>100000</v>
      </c>
      <c r="L74" s="68">
        <f>G74-K74</f>
        <v>765000</v>
      </c>
      <c r="M74" s="68">
        <v>752226</v>
      </c>
      <c r="N74" s="63">
        <f>L74/M74</f>
        <v>1.0169815986153097</v>
      </c>
      <c r="O74" s="21">
        <v>3444</v>
      </c>
      <c r="P74" s="22">
        <f>L74/O74</f>
        <v>222.12543554006967</v>
      </c>
      <c r="Q74" s="44" t="s">
        <v>984</v>
      </c>
      <c r="R74" s="17" t="s">
        <v>28</v>
      </c>
      <c r="S74" s="19">
        <v>100000</v>
      </c>
      <c r="T74" s="17" t="s">
        <v>985</v>
      </c>
      <c r="U74" s="17" t="s">
        <v>125</v>
      </c>
      <c r="V74" s="17">
        <v>73</v>
      </c>
      <c r="W74" s="23" t="s">
        <v>31</v>
      </c>
    </row>
    <row r="75" spans="1:23" ht="15.75" thickBot="1" x14ac:dyDescent="0.3">
      <c r="A75" s="24"/>
      <c r="B75" s="25"/>
      <c r="C75" s="26"/>
      <c r="D75" s="27"/>
      <c r="E75" s="25"/>
      <c r="F75" s="25"/>
      <c r="G75" s="27"/>
      <c r="H75" s="27"/>
      <c r="I75" s="28"/>
      <c r="J75" s="27"/>
      <c r="K75" s="27"/>
      <c r="L75" s="69">
        <f>SUM(L73:L74)</f>
        <v>1384800</v>
      </c>
      <c r="M75" s="69">
        <f>SUM(M73:M74)</f>
        <v>1530949</v>
      </c>
      <c r="N75" s="64">
        <f>L75/M75</f>
        <v>0.90453698980175046</v>
      </c>
      <c r="O75" s="29"/>
      <c r="P75" s="30"/>
      <c r="Q75" s="45"/>
      <c r="R75" s="25"/>
      <c r="S75" s="27"/>
      <c r="T75" s="25"/>
      <c r="U75" s="25"/>
      <c r="V75" s="25"/>
      <c r="W75" s="3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2A0F-4217-491E-9F28-E605A8601EE3}">
  <dimension ref="A1:W119"/>
  <sheetViews>
    <sheetView workbookViewId="0">
      <selection activeCell="V1" sqref="A1:XFD1"/>
    </sheetView>
  </sheetViews>
  <sheetFormatPr defaultRowHeight="15" x14ac:dyDescent="0.25"/>
  <cols>
    <col min="1" max="1" width="26.140625" bestFit="1" customWidth="1"/>
    <col min="2" max="2" width="19" bestFit="1" customWidth="1"/>
    <col min="3" max="3" width="8.7109375" bestFit="1" customWidth="1"/>
    <col min="4" max="4" width="9.28515625" bestFit="1" customWidth="1"/>
    <col min="5" max="5" width="5.140625" bestFit="1" customWidth="1"/>
    <col min="6" max="6" width="14.85546875" bestFit="1" customWidth="1"/>
    <col min="7" max="7" width="9.28515625" bestFit="1" customWidth="1"/>
    <col min="8" max="8" width="10.42578125" bestFit="1" customWidth="1"/>
    <col min="9" max="9" width="11.28515625" bestFit="1" customWidth="1"/>
    <col min="10" max="10" width="12.14062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7.140625" bestFit="1" customWidth="1"/>
    <col min="18" max="18" width="11.85546875" bestFit="1" customWidth="1"/>
    <col min="19" max="19" width="9.7109375" bestFit="1" customWidth="1"/>
    <col min="20" max="20" width="14.42578125" bestFit="1" customWidth="1"/>
    <col min="23" max="23" width="11.28515625" bestFit="1" customWidth="1"/>
  </cols>
  <sheetData>
    <row r="1" spans="1:23" ht="23.2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86" t="s">
        <v>11</v>
      </c>
      <c r="M1" s="86" t="s">
        <v>12</v>
      </c>
      <c r="N1" s="61" t="s">
        <v>13</v>
      </c>
      <c r="O1" s="5" t="s">
        <v>14</v>
      </c>
      <c r="P1" s="6" t="s">
        <v>15</v>
      </c>
      <c r="Q1" s="85" t="s">
        <v>16</v>
      </c>
      <c r="R1" s="1" t="s">
        <v>17</v>
      </c>
      <c r="S1" s="3" t="s">
        <v>18</v>
      </c>
      <c r="T1" s="1" t="s">
        <v>19</v>
      </c>
      <c r="U1" s="7" t="s">
        <v>20</v>
      </c>
      <c r="V1" s="7" t="s">
        <v>21</v>
      </c>
      <c r="W1" s="7" t="s">
        <v>22</v>
      </c>
    </row>
    <row r="2" spans="1:23" ht="15.75" thickBot="1" x14ac:dyDescent="0.3">
      <c r="A2" s="41" t="s">
        <v>988</v>
      </c>
      <c r="B2" s="17"/>
      <c r="C2" s="18"/>
      <c r="D2" s="19"/>
      <c r="E2" s="17"/>
      <c r="F2" s="17"/>
      <c r="G2" s="19"/>
      <c r="H2" s="19"/>
      <c r="I2" s="20"/>
      <c r="J2" s="19"/>
      <c r="K2" s="19"/>
      <c r="L2" s="68"/>
      <c r="M2" s="68"/>
      <c r="N2" s="63"/>
      <c r="O2" s="21"/>
      <c r="P2" s="22"/>
      <c r="Q2" s="44"/>
      <c r="R2" s="17"/>
      <c r="S2" s="19"/>
      <c r="T2" s="17"/>
      <c r="U2" s="17"/>
      <c r="V2" s="17"/>
      <c r="W2" s="17"/>
    </row>
    <row r="3" spans="1:23" x14ac:dyDescent="0.25">
      <c r="A3" s="8" t="s">
        <v>989</v>
      </c>
      <c r="B3" s="9" t="s">
        <v>990</v>
      </c>
      <c r="C3" s="10">
        <v>45490</v>
      </c>
      <c r="D3" s="11">
        <v>550000</v>
      </c>
      <c r="E3" s="9" t="s">
        <v>25</v>
      </c>
      <c r="F3" s="9" t="s">
        <v>26</v>
      </c>
      <c r="G3" s="11">
        <v>550000</v>
      </c>
      <c r="H3" s="11">
        <v>197540</v>
      </c>
      <c r="I3" s="12">
        <f>H3/G3*100</f>
        <v>35.916363636363634</v>
      </c>
      <c r="J3" s="11">
        <v>395071</v>
      </c>
      <c r="K3" s="11">
        <v>109045</v>
      </c>
      <c r="L3" s="67">
        <f>G3-K3</f>
        <v>440955</v>
      </c>
      <c r="M3" s="67">
        <v>321377</v>
      </c>
      <c r="N3" s="62">
        <f>L3/M3</f>
        <v>1.3720801426362186</v>
      </c>
      <c r="O3" s="13">
        <v>2349</v>
      </c>
      <c r="P3" s="14">
        <f>L3/O3</f>
        <v>187.72030651340995</v>
      </c>
      <c r="Q3" s="43" t="s">
        <v>991</v>
      </c>
      <c r="R3" s="9" t="s">
        <v>28</v>
      </c>
      <c r="S3" s="11">
        <v>103272</v>
      </c>
      <c r="T3" s="9" t="s">
        <v>992</v>
      </c>
      <c r="U3" s="9" t="s">
        <v>30</v>
      </c>
      <c r="V3" s="9">
        <v>55</v>
      </c>
      <c r="W3" s="15" t="s">
        <v>31</v>
      </c>
    </row>
    <row r="4" spans="1:23" ht="15.75" thickBot="1" x14ac:dyDescent="0.3">
      <c r="A4" s="24"/>
      <c r="B4" s="32"/>
      <c r="C4" s="33"/>
      <c r="D4" s="34"/>
      <c r="E4" s="32"/>
      <c r="F4" s="32"/>
      <c r="G4" s="34"/>
      <c r="H4" s="34"/>
      <c r="I4" s="35"/>
      <c r="J4" s="34"/>
      <c r="K4" s="34"/>
      <c r="L4" s="70">
        <f>SUM(L3)</f>
        <v>440955</v>
      </c>
      <c r="M4" s="70">
        <f>SUM(M3)</f>
        <v>321377</v>
      </c>
      <c r="N4" s="65">
        <f>L4/M4</f>
        <v>1.3720801426362186</v>
      </c>
      <c r="O4" s="36"/>
      <c r="P4" s="37"/>
      <c r="Q4" s="46"/>
      <c r="R4" s="32"/>
      <c r="S4" s="34"/>
      <c r="T4" s="32"/>
      <c r="U4" s="32"/>
      <c r="V4" s="32"/>
      <c r="W4" s="39"/>
    </row>
    <row r="5" spans="1:23" x14ac:dyDescent="0.25">
      <c r="A5" s="16"/>
      <c r="B5" s="17"/>
      <c r="C5" s="18"/>
      <c r="D5" s="19"/>
      <c r="E5" s="17"/>
      <c r="F5" s="17"/>
      <c r="G5" s="19"/>
      <c r="H5" s="19"/>
      <c r="I5" s="20"/>
      <c r="J5" s="19"/>
      <c r="K5" s="19"/>
      <c r="L5" s="68"/>
      <c r="M5" s="68"/>
      <c r="N5" s="63"/>
      <c r="O5" s="21"/>
      <c r="P5" s="22"/>
      <c r="Q5" s="44"/>
      <c r="R5" s="17"/>
      <c r="S5" s="19"/>
      <c r="T5" s="17"/>
      <c r="U5" s="17"/>
      <c r="V5" s="17"/>
      <c r="W5" s="23"/>
    </row>
    <row r="6" spans="1:23" ht="15.75" thickBot="1" x14ac:dyDescent="0.3">
      <c r="A6" s="40" t="s">
        <v>993</v>
      </c>
      <c r="B6" s="17"/>
      <c r="C6" s="18"/>
      <c r="D6" s="19"/>
      <c r="E6" s="17"/>
      <c r="F6" s="17"/>
      <c r="G6" s="19"/>
      <c r="H6" s="19"/>
      <c r="I6" s="20"/>
      <c r="J6" s="19"/>
      <c r="K6" s="19"/>
      <c r="L6" s="68"/>
      <c r="M6" s="68"/>
      <c r="N6" s="63"/>
      <c r="O6" s="21"/>
      <c r="P6" s="22"/>
      <c r="Q6" s="44"/>
      <c r="R6" s="17"/>
      <c r="S6" s="19"/>
      <c r="T6" s="17"/>
      <c r="U6" s="17"/>
      <c r="V6" s="17"/>
      <c r="W6" s="23"/>
    </row>
    <row r="7" spans="1:23" x14ac:dyDescent="0.25">
      <c r="A7" s="8" t="s">
        <v>994</v>
      </c>
      <c r="B7" s="9" t="s">
        <v>995</v>
      </c>
      <c r="C7" s="10">
        <v>45525</v>
      </c>
      <c r="D7" s="11">
        <v>495000</v>
      </c>
      <c r="E7" s="9" t="s">
        <v>36</v>
      </c>
      <c r="F7" s="9" t="s">
        <v>26</v>
      </c>
      <c r="G7" s="11">
        <v>495000</v>
      </c>
      <c r="H7" s="11">
        <v>222370</v>
      </c>
      <c r="I7" s="12">
        <f>H7/G7*100</f>
        <v>44.92323232323232</v>
      </c>
      <c r="J7" s="11">
        <v>444731</v>
      </c>
      <c r="K7" s="11">
        <v>108542</v>
      </c>
      <c r="L7" s="67">
        <f>G7-K7</f>
        <v>386458</v>
      </c>
      <c r="M7" s="67">
        <v>409986</v>
      </c>
      <c r="N7" s="62">
        <f>L7/M7</f>
        <v>0.942612674579132</v>
      </c>
      <c r="O7" s="13">
        <v>3367</v>
      </c>
      <c r="P7" s="14">
        <f>L7/O7</f>
        <v>114.77814077814078</v>
      </c>
      <c r="Q7" s="43" t="s">
        <v>991</v>
      </c>
      <c r="R7" s="9" t="s">
        <v>97</v>
      </c>
      <c r="S7" s="11">
        <v>108542</v>
      </c>
      <c r="T7" s="9" t="s">
        <v>992</v>
      </c>
      <c r="U7" s="9" t="s">
        <v>30</v>
      </c>
      <c r="V7" s="9">
        <v>53</v>
      </c>
      <c r="W7" s="15" t="s">
        <v>31</v>
      </c>
    </row>
    <row r="8" spans="1:23" x14ac:dyDescent="0.25">
      <c r="A8" s="16" t="s">
        <v>996</v>
      </c>
      <c r="B8" s="17" t="s">
        <v>997</v>
      </c>
      <c r="C8" s="18">
        <v>45156</v>
      </c>
      <c r="D8" s="19">
        <v>500000</v>
      </c>
      <c r="E8" s="17" t="s">
        <v>25</v>
      </c>
      <c r="F8" s="17" t="s">
        <v>26</v>
      </c>
      <c r="G8" s="19">
        <v>500000</v>
      </c>
      <c r="H8" s="19">
        <v>249820</v>
      </c>
      <c r="I8" s="20">
        <f>H8/G8*100</f>
        <v>49.963999999999999</v>
      </c>
      <c r="J8" s="19">
        <v>499635</v>
      </c>
      <c r="K8" s="19">
        <v>133054</v>
      </c>
      <c r="L8" s="68">
        <f>G8-K8</f>
        <v>366946</v>
      </c>
      <c r="M8" s="68">
        <v>447050</v>
      </c>
      <c r="N8" s="63">
        <f>L8/M8</f>
        <v>0.82081646348283188</v>
      </c>
      <c r="O8" s="21">
        <v>2714</v>
      </c>
      <c r="P8" s="22">
        <f>L8/O8</f>
        <v>135.20486366985998</v>
      </c>
      <c r="Q8" s="44" t="s">
        <v>991</v>
      </c>
      <c r="R8" s="17" t="s">
        <v>97</v>
      </c>
      <c r="S8" s="19">
        <v>133054</v>
      </c>
      <c r="T8" s="17" t="s">
        <v>992</v>
      </c>
      <c r="U8" s="17" t="s">
        <v>30</v>
      </c>
      <c r="V8" s="17">
        <v>61</v>
      </c>
      <c r="W8" s="23" t="s">
        <v>31</v>
      </c>
    </row>
    <row r="9" spans="1:23" x14ac:dyDescent="0.25">
      <c r="A9" s="16" t="s">
        <v>998</v>
      </c>
      <c r="B9" s="17" t="s">
        <v>999</v>
      </c>
      <c r="C9" s="18">
        <v>45429</v>
      </c>
      <c r="D9" s="19">
        <v>360800</v>
      </c>
      <c r="E9" s="17" t="s">
        <v>36</v>
      </c>
      <c r="F9" s="17" t="s">
        <v>26</v>
      </c>
      <c r="G9" s="19">
        <v>360800</v>
      </c>
      <c r="H9" s="19">
        <v>142670</v>
      </c>
      <c r="I9" s="20">
        <f>H9/G9*100</f>
        <v>39.542682926829272</v>
      </c>
      <c r="J9" s="19">
        <v>285347</v>
      </c>
      <c r="K9" s="19">
        <v>127394</v>
      </c>
      <c r="L9" s="68">
        <f>G9-K9</f>
        <v>233406</v>
      </c>
      <c r="M9" s="68">
        <v>192625</v>
      </c>
      <c r="N9" s="63">
        <f>L9/M9</f>
        <v>1.2117118754055809</v>
      </c>
      <c r="O9" s="21">
        <v>1763</v>
      </c>
      <c r="P9" s="22">
        <f>L9/O9</f>
        <v>132.39137833238797</v>
      </c>
      <c r="Q9" s="44" t="s">
        <v>991</v>
      </c>
      <c r="R9" s="17" t="s">
        <v>97</v>
      </c>
      <c r="S9" s="19">
        <v>127394</v>
      </c>
      <c r="T9" s="17" t="s">
        <v>992</v>
      </c>
      <c r="U9" s="17" t="s">
        <v>30</v>
      </c>
      <c r="V9" s="17">
        <v>47</v>
      </c>
      <c r="W9" s="23" t="s">
        <v>31</v>
      </c>
    </row>
    <row r="10" spans="1:23" ht="15.75" thickBot="1" x14ac:dyDescent="0.3">
      <c r="A10" s="24"/>
      <c r="B10" s="25"/>
      <c r="C10" s="26"/>
      <c r="D10" s="27"/>
      <c r="E10" s="25"/>
      <c r="F10" s="25"/>
      <c r="G10" s="27"/>
      <c r="H10" s="27"/>
      <c r="I10" s="28"/>
      <c r="J10" s="27"/>
      <c r="K10" s="27"/>
      <c r="L10" s="69">
        <f>SUM(L7:L9)</f>
        <v>986810</v>
      </c>
      <c r="M10" s="69">
        <f>SUM(M7:M9)</f>
        <v>1049661</v>
      </c>
      <c r="N10" s="64">
        <f>L10/M10</f>
        <v>0.94012257290687185</v>
      </c>
      <c r="O10" s="29"/>
      <c r="P10" s="30"/>
      <c r="Q10" s="45"/>
      <c r="R10" s="25"/>
      <c r="S10" s="27"/>
      <c r="T10" s="25"/>
      <c r="U10" s="25"/>
      <c r="V10" s="25"/>
      <c r="W10" s="31"/>
    </row>
    <row r="11" spans="1:23" x14ac:dyDescent="0.25">
      <c r="A11" s="17"/>
      <c r="B11" s="17"/>
      <c r="C11" s="18"/>
      <c r="D11" s="19"/>
      <c r="E11" s="17"/>
      <c r="F11" s="17"/>
      <c r="G11" s="19"/>
      <c r="H11" s="19"/>
      <c r="I11" s="20"/>
      <c r="J11" s="19"/>
      <c r="K11" s="19"/>
      <c r="L11" s="68"/>
      <c r="M11" s="68"/>
      <c r="N11" s="63"/>
      <c r="O11" s="21"/>
      <c r="P11" s="22"/>
      <c r="Q11" s="44"/>
      <c r="R11" s="17"/>
      <c r="S11" s="19"/>
      <c r="T11" s="17"/>
      <c r="U11" s="17"/>
      <c r="V11" s="17"/>
      <c r="W11" s="17"/>
    </row>
    <row r="12" spans="1:23" x14ac:dyDescent="0.25">
      <c r="A12" s="17"/>
      <c r="B12" s="17"/>
      <c r="C12" s="18"/>
      <c r="D12" s="19"/>
      <c r="E12" s="17"/>
      <c r="F12" s="17"/>
      <c r="G12" s="19"/>
      <c r="H12" s="19"/>
      <c r="I12" s="20"/>
      <c r="J12" s="19"/>
      <c r="K12" s="19"/>
      <c r="L12" s="68"/>
      <c r="M12" s="68"/>
      <c r="N12" s="63"/>
      <c r="O12" s="21"/>
      <c r="P12" s="22"/>
      <c r="Q12" s="44"/>
      <c r="R12" s="17"/>
      <c r="S12" s="19"/>
      <c r="T12" s="17"/>
      <c r="U12" s="17"/>
      <c r="V12" s="17"/>
      <c r="W12" s="17"/>
    </row>
    <row r="13" spans="1:23" ht="15.75" thickBot="1" x14ac:dyDescent="0.3">
      <c r="A13" s="41" t="s">
        <v>1000</v>
      </c>
      <c r="B13" s="17"/>
      <c r="C13" s="18"/>
      <c r="D13" s="19"/>
      <c r="E13" s="17"/>
      <c r="F13" s="17"/>
      <c r="G13" s="19"/>
      <c r="H13" s="19"/>
      <c r="I13" s="20"/>
      <c r="J13" s="19"/>
      <c r="K13" s="19"/>
      <c r="L13" s="68"/>
      <c r="M13" s="68"/>
      <c r="N13" s="63"/>
      <c r="O13" s="21"/>
      <c r="P13" s="22"/>
      <c r="Q13" s="44"/>
      <c r="R13" s="17"/>
      <c r="S13" s="19"/>
      <c r="T13" s="17"/>
      <c r="U13" s="17"/>
      <c r="V13" s="17"/>
      <c r="W13" s="17"/>
    </row>
    <row r="14" spans="1:23" x14ac:dyDescent="0.25">
      <c r="A14" s="8" t="s">
        <v>1001</v>
      </c>
      <c r="B14" s="9" t="s">
        <v>1002</v>
      </c>
      <c r="C14" s="10">
        <v>45672</v>
      </c>
      <c r="D14" s="11">
        <v>950000</v>
      </c>
      <c r="E14" s="9" t="s">
        <v>36</v>
      </c>
      <c r="F14" s="9" t="s">
        <v>26</v>
      </c>
      <c r="G14" s="11">
        <v>950000</v>
      </c>
      <c r="H14" s="11">
        <v>496340</v>
      </c>
      <c r="I14" s="12">
        <f>H14/G14*100</f>
        <v>52.246315789473684</v>
      </c>
      <c r="J14" s="11">
        <v>992687</v>
      </c>
      <c r="K14" s="11">
        <v>89357</v>
      </c>
      <c r="L14" s="67">
        <f>G14-K14</f>
        <v>860643</v>
      </c>
      <c r="M14" s="67">
        <v>1129162</v>
      </c>
      <c r="N14" s="62">
        <f>L14/M14</f>
        <v>0.76219621276663574</v>
      </c>
      <c r="O14" s="13">
        <v>5418</v>
      </c>
      <c r="P14" s="14">
        <f>L14/O14</f>
        <v>158.84883720930233</v>
      </c>
      <c r="Q14" s="43" t="s">
        <v>1003</v>
      </c>
      <c r="R14" s="9" t="s">
        <v>28</v>
      </c>
      <c r="S14" s="11">
        <v>89357</v>
      </c>
      <c r="T14" s="9" t="s">
        <v>992</v>
      </c>
      <c r="U14" s="9" t="s">
        <v>30</v>
      </c>
      <c r="V14" s="9">
        <v>60</v>
      </c>
      <c r="W14" s="15" t="s">
        <v>31</v>
      </c>
    </row>
    <row r="15" spans="1:23" ht="15.75" thickBot="1" x14ac:dyDescent="0.3">
      <c r="A15" s="38"/>
      <c r="B15" s="32"/>
      <c r="C15" s="33"/>
      <c r="D15" s="34"/>
      <c r="E15" s="32"/>
      <c r="F15" s="32"/>
      <c r="G15" s="34"/>
      <c r="H15" s="34"/>
      <c r="I15" s="35"/>
      <c r="J15" s="34"/>
      <c r="K15" s="34"/>
      <c r="L15" s="70">
        <f>SUM(L14)</f>
        <v>860643</v>
      </c>
      <c r="M15" s="70">
        <f>SUM(M14)</f>
        <v>1129162</v>
      </c>
      <c r="N15" s="65">
        <f>L15/M15</f>
        <v>0.76219621276663574</v>
      </c>
      <c r="O15" s="36"/>
      <c r="P15" s="37"/>
      <c r="Q15" s="46"/>
      <c r="R15" s="32"/>
      <c r="S15" s="34"/>
      <c r="T15" s="32"/>
      <c r="U15" s="32"/>
      <c r="V15" s="32"/>
      <c r="W15" s="39"/>
    </row>
    <row r="16" spans="1:23" ht="15.75" thickTop="1" x14ac:dyDescent="0.25">
      <c r="A16" s="17"/>
      <c r="B16" s="17"/>
      <c r="C16" s="18"/>
      <c r="D16" s="19"/>
      <c r="E16" s="17"/>
      <c r="F16" s="17"/>
      <c r="G16" s="19"/>
      <c r="H16" s="19"/>
      <c r="I16" s="20"/>
      <c r="J16" s="19"/>
      <c r="K16" s="19"/>
      <c r="L16" s="68"/>
      <c r="M16" s="68"/>
      <c r="N16" s="63"/>
      <c r="O16" s="21"/>
      <c r="P16" s="22"/>
      <c r="Q16" s="44"/>
      <c r="R16" s="17"/>
      <c r="S16" s="19"/>
      <c r="T16" s="17"/>
      <c r="U16" s="17"/>
      <c r="V16" s="17"/>
      <c r="W16" s="17"/>
    </row>
    <row r="17" spans="1:23" x14ac:dyDescent="0.25">
      <c r="A17" s="17"/>
      <c r="B17" s="17"/>
      <c r="C17" s="18"/>
      <c r="D17" s="19"/>
      <c r="E17" s="17"/>
      <c r="F17" s="17"/>
      <c r="G17" s="19"/>
      <c r="H17" s="19"/>
      <c r="I17" s="20"/>
      <c r="J17" s="19"/>
      <c r="K17" s="19"/>
      <c r="L17" s="68"/>
      <c r="M17" s="68"/>
      <c r="N17" s="63"/>
      <c r="O17" s="21"/>
      <c r="P17" s="22"/>
      <c r="Q17" s="44"/>
      <c r="R17" s="17"/>
      <c r="S17" s="19"/>
      <c r="T17" s="17"/>
      <c r="U17" s="17"/>
      <c r="V17" s="17"/>
      <c r="W17" s="17"/>
    </row>
    <row r="18" spans="1:23" ht="15.75" thickBot="1" x14ac:dyDescent="0.3">
      <c r="A18" s="41" t="s">
        <v>1004</v>
      </c>
      <c r="B18" s="17"/>
      <c r="C18" s="18"/>
      <c r="D18" s="19"/>
      <c r="E18" s="17"/>
      <c r="F18" s="17"/>
      <c r="G18" s="19"/>
      <c r="H18" s="19"/>
      <c r="I18" s="20"/>
      <c r="J18" s="19"/>
      <c r="K18" s="19"/>
      <c r="L18" s="68"/>
      <c r="M18" s="68"/>
      <c r="N18" s="63"/>
      <c r="O18" s="21"/>
      <c r="P18" s="22"/>
      <c r="Q18" s="44"/>
      <c r="R18" s="17"/>
      <c r="S18" s="19"/>
      <c r="T18" s="17"/>
      <c r="U18" s="17"/>
      <c r="V18" s="17"/>
      <c r="W18" s="17"/>
    </row>
    <row r="19" spans="1:23" x14ac:dyDescent="0.25">
      <c r="A19" s="8" t="s">
        <v>1005</v>
      </c>
      <c r="B19" s="9" t="s">
        <v>1006</v>
      </c>
      <c r="C19" s="10">
        <v>45744</v>
      </c>
      <c r="D19" s="11">
        <v>433000</v>
      </c>
      <c r="E19" s="9" t="s">
        <v>25</v>
      </c>
      <c r="F19" s="9" t="s">
        <v>26</v>
      </c>
      <c r="G19" s="11">
        <v>433000</v>
      </c>
      <c r="H19" s="11">
        <v>165260</v>
      </c>
      <c r="I19" s="12">
        <f t="shared" ref="I19:I27" si="0">H19/G19*100</f>
        <v>38.166281755196309</v>
      </c>
      <c r="J19" s="11">
        <v>330510</v>
      </c>
      <c r="K19" s="11">
        <v>88152</v>
      </c>
      <c r="L19" s="67">
        <f t="shared" ref="L19:L27" si="1">G19-K19</f>
        <v>344848</v>
      </c>
      <c r="M19" s="67">
        <v>203662</v>
      </c>
      <c r="N19" s="62">
        <f t="shared" ref="N19:N28" si="2">L19/M19</f>
        <v>1.6932368335772015</v>
      </c>
      <c r="O19" s="13">
        <v>1915</v>
      </c>
      <c r="P19" s="14">
        <f t="shared" ref="P19:P27" si="3">L19/O19</f>
        <v>180.07728459530026</v>
      </c>
      <c r="Q19" s="43" t="s">
        <v>1007</v>
      </c>
      <c r="R19" s="9" t="s">
        <v>28</v>
      </c>
      <c r="S19" s="11">
        <v>88152</v>
      </c>
      <c r="T19" s="9" t="s">
        <v>1008</v>
      </c>
      <c r="U19" s="9" t="s">
        <v>30</v>
      </c>
      <c r="V19" s="9">
        <v>39</v>
      </c>
      <c r="W19" s="15" t="s">
        <v>31</v>
      </c>
    </row>
    <row r="20" spans="1:23" x14ac:dyDescent="0.25">
      <c r="A20" s="16" t="s">
        <v>1009</v>
      </c>
      <c r="B20" s="17" t="s">
        <v>1010</v>
      </c>
      <c r="C20" s="18">
        <v>45126</v>
      </c>
      <c r="D20" s="19">
        <v>411000</v>
      </c>
      <c r="E20" s="17" t="s">
        <v>25</v>
      </c>
      <c r="F20" s="17" t="s">
        <v>26</v>
      </c>
      <c r="G20" s="19">
        <v>411000</v>
      </c>
      <c r="H20" s="19">
        <v>248000</v>
      </c>
      <c r="I20" s="20">
        <f t="shared" si="0"/>
        <v>60.340632603406327</v>
      </c>
      <c r="J20" s="19">
        <v>496001</v>
      </c>
      <c r="K20" s="19">
        <v>139359</v>
      </c>
      <c r="L20" s="68">
        <f t="shared" si="1"/>
        <v>271641</v>
      </c>
      <c r="M20" s="68">
        <v>299699</v>
      </c>
      <c r="N20" s="63">
        <f t="shared" si="2"/>
        <v>0.90637940066533418</v>
      </c>
      <c r="O20" s="21">
        <v>2044</v>
      </c>
      <c r="P20" s="22">
        <f t="shared" si="3"/>
        <v>132.89677103718199</v>
      </c>
      <c r="Q20" s="44" t="s">
        <v>1007</v>
      </c>
      <c r="R20" s="17" t="s">
        <v>28</v>
      </c>
      <c r="S20" s="19">
        <v>138434</v>
      </c>
      <c r="T20" s="17" t="s">
        <v>1008</v>
      </c>
      <c r="U20" s="17" t="s">
        <v>30</v>
      </c>
      <c r="V20" s="17">
        <v>55</v>
      </c>
      <c r="W20" s="23" t="s">
        <v>31</v>
      </c>
    </row>
    <row r="21" spans="1:23" x14ac:dyDescent="0.25">
      <c r="A21" s="16" t="s">
        <v>1011</v>
      </c>
      <c r="B21" s="17" t="s">
        <v>1012</v>
      </c>
      <c r="C21" s="18">
        <v>45089</v>
      </c>
      <c r="D21" s="19">
        <v>365500</v>
      </c>
      <c r="E21" s="17" t="s">
        <v>36</v>
      </c>
      <c r="F21" s="17" t="s">
        <v>26</v>
      </c>
      <c r="G21" s="19">
        <v>365500</v>
      </c>
      <c r="H21" s="19">
        <v>215580</v>
      </c>
      <c r="I21" s="20">
        <f t="shared" si="0"/>
        <v>58.982216142270858</v>
      </c>
      <c r="J21" s="19">
        <v>431167</v>
      </c>
      <c r="K21" s="19">
        <v>103063</v>
      </c>
      <c r="L21" s="68">
        <f t="shared" si="1"/>
        <v>262437</v>
      </c>
      <c r="M21" s="68">
        <v>275717</v>
      </c>
      <c r="N21" s="63">
        <f t="shared" si="2"/>
        <v>0.95183467105764241</v>
      </c>
      <c r="O21" s="21">
        <v>2005</v>
      </c>
      <c r="P21" s="22">
        <f t="shared" si="3"/>
        <v>130.89127182044888</v>
      </c>
      <c r="Q21" s="44" t="s">
        <v>1007</v>
      </c>
      <c r="R21" s="17" t="s">
        <v>28</v>
      </c>
      <c r="S21" s="19">
        <v>103063</v>
      </c>
      <c r="T21" s="17" t="s">
        <v>1008</v>
      </c>
      <c r="U21" s="17" t="s">
        <v>30</v>
      </c>
      <c r="V21" s="17">
        <v>54</v>
      </c>
      <c r="W21" s="23" t="s">
        <v>31</v>
      </c>
    </row>
    <row r="22" spans="1:23" x14ac:dyDescent="0.25">
      <c r="A22" s="16" t="s">
        <v>1013</v>
      </c>
      <c r="B22" s="17" t="s">
        <v>1014</v>
      </c>
      <c r="C22" s="18">
        <v>45540</v>
      </c>
      <c r="D22" s="19">
        <v>435000</v>
      </c>
      <c r="E22" s="17" t="s">
        <v>25</v>
      </c>
      <c r="F22" s="17" t="s">
        <v>26</v>
      </c>
      <c r="G22" s="19">
        <v>435000</v>
      </c>
      <c r="H22" s="19">
        <v>263640</v>
      </c>
      <c r="I22" s="20">
        <f t="shared" si="0"/>
        <v>60.606896551724141</v>
      </c>
      <c r="J22" s="19">
        <v>527281</v>
      </c>
      <c r="K22" s="19">
        <v>140873</v>
      </c>
      <c r="L22" s="68">
        <f t="shared" si="1"/>
        <v>294127</v>
      </c>
      <c r="M22" s="68">
        <v>324712</v>
      </c>
      <c r="N22" s="63">
        <f t="shared" si="2"/>
        <v>0.90580883983345239</v>
      </c>
      <c r="O22" s="21">
        <v>2273</v>
      </c>
      <c r="P22" s="22">
        <f t="shared" si="3"/>
        <v>129.40035195776508</v>
      </c>
      <c r="Q22" s="44" t="s">
        <v>1007</v>
      </c>
      <c r="R22" s="17" t="s">
        <v>28</v>
      </c>
      <c r="S22" s="19">
        <v>140873</v>
      </c>
      <c r="T22" s="17" t="s">
        <v>1008</v>
      </c>
      <c r="U22" s="17" t="s">
        <v>30</v>
      </c>
      <c r="V22" s="17">
        <v>56</v>
      </c>
      <c r="W22" s="23" t="s">
        <v>31</v>
      </c>
    </row>
    <row r="23" spans="1:23" x14ac:dyDescent="0.25">
      <c r="A23" s="16" t="s">
        <v>1015</v>
      </c>
      <c r="B23" s="17" t="s">
        <v>1016</v>
      </c>
      <c r="C23" s="18">
        <v>45533</v>
      </c>
      <c r="D23" s="19">
        <v>366500</v>
      </c>
      <c r="E23" s="17" t="s">
        <v>36</v>
      </c>
      <c r="F23" s="17" t="s">
        <v>26</v>
      </c>
      <c r="G23" s="19">
        <v>366500</v>
      </c>
      <c r="H23" s="19">
        <v>163160</v>
      </c>
      <c r="I23" s="20">
        <f t="shared" si="0"/>
        <v>44.518417462482944</v>
      </c>
      <c r="J23" s="19">
        <v>326321</v>
      </c>
      <c r="K23" s="19">
        <v>94129</v>
      </c>
      <c r="L23" s="68">
        <f t="shared" si="1"/>
        <v>272371</v>
      </c>
      <c r="M23" s="68">
        <v>195119</v>
      </c>
      <c r="N23" s="63">
        <f t="shared" si="2"/>
        <v>1.395922488327636</v>
      </c>
      <c r="O23" s="21">
        <v>1895</v>
      </c>
      <c r="P23" s="22">
        <f t="shared" si="3"/>
        <v>143.73139841688655</v>
      </c>
      <c r="Q23" s="44" t="s">
        <v>1007</v>
      </c>
      <c r="R23" s="17" t="s">
        <v>28</v>
      </c>
      <c r="S23" s="19">
        <v>94129</v>
      </c>
      <c r="T23" s="17" t="s">
        <v>1008</v>
      </c>
      <c r="U23" s="17" t="s">
        <v>30</v>
      </c>
      <c r="V23" s="17">
        <v>39</v>
      </c>
      <c r="W23" s="23" t="s">
        <v>31</v>
      </c>
    </row>
    <row r="24" spans="1:23" x14ac:dyDescent="0.25">
      <c r="A24" s="16" t="s">
        <v>1017</v>
      </c>
      <c r="B24" s="17" t="s">
        <v>1018</v>
      </c>
      <c r="C24" s="18">
        <v>45141</v>
      </c>
      <c r="D24" s="19">
        <v>463500</v>
      </c>
      <c r="E24" s="17" t="s">
        <v>36</v>
      </c>
      <c r="F24" s="17" t="s">
        <v>26</v>
      </c>
      <c r="G24" s="19">
        <v>463500</v>
      </c>
      <c r="H24" s="19">
        <v>225580</v>
      </c>
      <c r="I24" s="20">
        <f t="shared" si="0"/>
        <v>48.668824163969795</v>
      </c>
      <c r="J24" s="19">
        <v>451169</v>
      </c>
      <c r="K24" s="19">
        <v>109771</v>
      </c>
      <c r="L24" s="68">
        <f t="shared" si="1"/>
        <v>353729</v>
      </c>
      <c r="M24" s="68">
        <v>286889</v>
      </c>
      <c r="N24" s="63">
        <f t="shared" si="2"/>
        <v>1.2329820941200256</v>
      </c>
      <c r="O24" s="21">
        <v>1911</v>
      </c>
      <c r="P24" s="22">
        <f t="shared" si="3"/>
        <v>185.10151753008896</v>
      </c>
      <c r="Q24" s="44" t="s">
        <v>1007</v>
      </c>
      <c r="R24" s="17" t="s">
        <v>28</v>
      </c>
      <c r="S24" s="19">
        <v>109771</v>
      </c>
      <c r="T24" s="17" t="s">
        <v>1008</v>
      </c>
      <c r="U24" s="17" t="s">
        <v>30</v>
      </c>
      <c r="V24" s="17">
        <v>56</v>
      </c>
      <c r="W24" s="23" t="s">
        <v>31</v>
      </c>
    </row>
    <row r="25" spans="1:23" x14ac:dyDescent="0.25">
      <c r="A25" s="16" t="s">
        <v>1019</v>
      </c>
      <c r="B25" s="17" t="s">
        <v>1020</v>
      </c>
      <c r="C25" s="18">
        <v>45425</v>
      </c>
      <c r="D25" s="19">
        <v>490000</v>
      </c>
      <c r="E25" s="17" t="s">
        <v>36</v>
      </c>
      <c r="F25" s="17" t="s">
        <v>26</v>
      </c>
      <c r="G25" s="19">
        <v>490000</v>
      </c>
      <c r="H25" s="19">
        <v>254080</v>
      </c>
      <c r="I25" s="20">
        <f t="shared" si="0"/>
        <v>51.853061224489792</v>
      </c>
      <c r="J25" s="19">
        <v>508152</v>
      </c>
      <c r="K25" s="19">
        <v>128676</v>
      </c>
      <c r="L25" s="68">
        <f t="shared" si="1"/>
        <v>361324</v>
      </c>
      <c r="M25" s="68">
        <v>318887</v>
      </c>
      <c r="N25" s="63">
        <f t="shared" si="2"/>
        <v>1.1330784886182252</v>
      </c>
      <c r="O25" s="21">
        <v>2275</v>
      </c>
      <c r="P25" s="22">
        <f t="shared" si="3"/>
        <v>158.82373626373627</v>
      </c>
      <c r="Q25" s="44" t="s">
        <v>1007</v>
      </c>
      <c r="R25" s="17" t="s">
        <v>28</v>
      </c>
      <c r="S25" s="19">
        <v>128676</v>
      </c>
      <c r="T25" s="17" t="s">
        <v>1008</v>
      </c>
      <c r="U25" s="17" t="s">
        <v>30</v>
      </c>
      <c r="V25" s="17">
        <v>55</v>
      </c>
      <c r="W25" s="23" t="s">
        <v>31</v>
      </c>
    </row>
    <row r="26" spans="1:23" x14ac:dyDescent="0.25">
      <c r="A26" s="16" t="s">
        <v>1021</v>
      </c>
      <c r="B26" s="17" t="s">
        <v>1022</v>
      </c>
      <c r="C26" s="18">
        <v>45128</v>
      </c>
      <c r="D26" s="19">
        <v>820000</v>
      </c>
      <c r="E26" s="17" t="s">
        <v>36</v>
      </c>
      <c r="F26" s="17" t="s">
        <v>26</v>
      </c>
      <c r="G26" s="19">
        <v>820000</v>
      </c>
      <c r="H26" s="19">
        <v>459330</v>
      </c>
      <c r="I26" s="20">
        <f t="shared" si="0"/>
        <v>56.015853658536585</v>
      </c>
      <c r="J26" s="19">
        <v>918663</v>
      </c>
      <c r="K26" s="19">
        <v>111906</v>
      </c>
      <c r="L26" s="68">
        <f t="shared" si="1"/>
        <v>708094</v>
      </c>
      <c r="M26" s="68">
        <v>677947</v>
      </c>
      <c r="N26" s="63">
        <f t="shared" si="2"/>
        <v>1.0444680778880946</v>
      </c>
      <c r="O26" s="21">
        <v>2951</v>
      </c>
      <c r="P26" s="22">
        <f t="shared" si="3"/>
        <v>239.95052524567944</v>
      </c>
      <c r="Q26" s="44" t="s">
        <v>1007</v>
      </c>
      <c r="R26" s="17" t="s">
        <v>28</v>
      </c>
      <c r="S26" s="19">
        <v>111906</v>
      </c>
      <c r="T26" s="17" t="s">
        <v>1008</v>
      </c>
      <c r="U26" s="17" t="s">
        <v>30</v>
      </c>
      <c r="V26" s="17">
        <v>96</v>
      </c>
      <c r="W26" s="23" t="s">
        <v>31</v>
      </c>
    </row>
    <row r="27" spans="1:23" x14ac:dyDescent="0.25">
      <c r="A27" s="16" t="s">
        <v>1023</v>
      </c>
      <c r="B27" s="17" t="s">
        <v>1024</v>
      </c>
      <c r="C27" s="18">
        <v>45203</v>
      </c>
      <c r="D27" s="19">
        <v>702000</v>
      </c>
      <c r="E27" s="17" t="s">
        <v>25</v>
      </c>
      <c r="F27" s="17" t="s">
        <v>26</v>
      </c>
      <c r="G27" s="19">
        <v>702000</v>
      </c>
      <c r="H27" s="19">
        <v>308320</v>
      </c>
      <c r="I27" s="20">
        <f t="shared" si="0"/>
        <v>43.920227920227923</v>
      </c>
      <c r="J27" s="19">
        <v>616630</v>
      </c>
      <c r="K27" s="19">
        <v>114650</v>
      </c>
      <c r="L27" s="68">
        <f t="shared" si="1"/>
        <v>587350</v>
      </c>
      <c r="M27" s="68">
        <v>421831</v>
      </c>
      <c r="N27" s="63">
        <f t="shared" si="2"/>
        <v>1.3923822573495073</v>
      </c>
      <c r="O27" s="21">
        <v>2991</v>
      </c>
      <c r="P27" s="22">
        <f t="shared" si="3"/>
        <v>196.37245068538951</v>
      </c>
      <c r="Q27" s="44" t="s">
        <v>1007</v>
      </c>
      <c r="R27" s="17" t="s">
        <v>28</v>
      </c>
      <c r="S27" s="19">
        <v>114650</v>
      </c>
      <c r="T27" s="17" t="s">
        <v>1008</v>
      </c>
      <c r="U27" s="17" t="s">
        <v>30</v>
      </c>
      <c r="V27" s="17">
        <v>58</v>
      </c>
      <c r="W27" s="23" t="s">
        <v>31</v>
      </c>
    </row>
    <row r="28" spans="1:23" ht="15.75" thickBot="1" x14ac:dyDescent="0.3">
      <c r="A28" s="38"/>
      <c r="B28" s="32"/>
      <c r="C28" s="33"/>
      <c r="D28" s="34"/>
      <c r="E28" s="32"/>
      <c r="F28" s="32"/>
      <c r="G28" s="34"/>
      <c r="H28" s="34"/>
      <c r="I28" s="35"/>
      <c r="J28" s="34"/>
      <c r="K28" s="34"/>
      <c r="L28" s="70">
        <f>SUM(L19:L27)</f>
        <v>3455921</v>
      </c>
      <c r="M28" s="70">
        <f>SUM(M19:M27)</f>
        <v>3004463</v>
      </c>
      <c r="N28" s="65">
        <f t="shared" si="2"/>
        <v>1.1502624595476796</v>
      </c>
      <c r="O28" s="36"/>
      <c r="P28" s="37"/>
      <c r="Q28" s="46"/>
      <c r="R28" s="32"/>
      <c r="S28" s="34"/>
      <c r="T28" s="32"/>
      <c r="U28" s="32"/>
      <c r="V28" s="32"/>
      <c r="W28" s="39"/>
    </row>
    <row r="29" spans="1:23" ht="15.75" thickTop="1" x14ac:dyDescent="0.25">
      <c r="A29" s="16"/>
      <c r="B29" s="17"/>
      <c r="C29" s="18"/>
      <c r="D29" s="19"/>
      <c r="E29" s="17"/>
      <c r="F29" s="17"/>
      <c r="G29" s="19"/>
      <c r="H29" s="19"/>
      <c r="I29" s="20"/>
      <c r="J29" s="19"/>
      <c r="K29" s="19"/>
      <c r="L29" s="68"/>
      <c r="M29" s="68"/>
      <c r="N29" s="63"/>
      <c r="O29" s="21"/>
      <c r="P29" s="22"/>
      <c r="Q29" s="44"/>
      <c r="R29" s="17"/>
      <c r="S29" s="19"/>
      <c r="T29" s="17"/>
      <c r="U29" s="17"/>
      <c r="V29" s="17"/>
      <c r="W29" s="23"/>
    </row>
    <row r="30" spans="1:23" x14ac:dyDescent="0.25">
      <c r="A30" s="40" t="s">
        <v>1025</v>
      </c>
      <c r="B30" s="17"/>
      <c r="C30" s="18"/>
      <c r="D30" s="19"/>
      <c r="E30" s="17"/>
      <c r="F30" s="17"/>
      <c r="G30" s="19"/>
      <c r="H30" s="19"/>
      <c r="I30" s="20"/>
      <c r="J30" s="19"/>
      <c r="K30" s="19"/>
      <c r="L30" s="68"/>
      <c r="M30" s="68"/>
      <c r="N30" s="63"/>
      <c r="O30" s="21"/>
      <c r="P30" s="22"/>
      <c r="Q30" s="44"/>
      <c r="R30" s="17"/>
      <c r="S30" s="19"/>
      <c r="T30" s="17"/>
      <c r="U30" s="17"/>
      <c r="V30" s="17"/>
      <c r="W30" s="23"/>
    </row>
    <row r="31" spans="1:23" x14ac:dyDescent="0.25">
      <c r="A31" s="16" t="s">
        <v>1026</v>
      </c>
      <c r="B31" s="17" t="s">
        <v>1027</v>
      </c>
      <c r="C31" s="18">
        <v>45610</v>
      </c>
      <c r="D31" s="19">
        <v>515000</v>
      </c>
      <c r="E31" s="17" t="s">
        <v>36</v>
      </c>
      <c r="F31" s="17" t="s">
        <v>26</v>
      </c>
      <c r="G31" s="19">
        <v>515000</v>
      </c>
      <c r="H31" s="19">
        <v>229230</v>
      </c>
      <c r="I31" s="20">
        <f>H31/G31*100</f>
        <v>44.510679611650481</v>
      </c>
      <c r="J31" s="19">
        <v>458451</v>
      </c>
      <c r="K31" s="19">
        <v>112945</v>
      </c>
      <c r="L31" s="68">
        <f>G31-K31</f>
        <v>402055</v>
      </c>
      <c r="M31" s="68">
        <v>300440</v>
      </c>
      <c r="N31" s="63">
        <f>L31/M31</f>
        <v>1.3382206097723339</v>
      </c>
      <c r="O31" s="21">
        <v>2071</v>
      </c>
      <c r="P31" s="22">
        <f>L31/O31</f>
        <v>194.13568324480926</v>
      </c>
      <c r="Q31" s="44" t="s">
        <v>1007</v>
      </c>
      <c r="R31" s="17" t="s">
        <v>97</v>
      </c>
      <c r="S31" s="19">
        <v>111906</v>
      </c>
      <c r="T31" s="17" t="s">
        <v>1008</v>
      </c>
      <c r="U31" s="17" t="s">
        <v>30</v>
      </c>
      <c r="V31" s="17">
        <v>56</v>
      </c>
      <c r="W31" s="23" t="s">
        <v>31</v>
      </c>
    </row>
    <row r="32" spans="1:23" x14ac:dyDescent="0.25">
      <c r="A32" s="16" t="s">
        <v>1028</v>
      </c>
      <c r="B32" s="17" t="s">
        <v>1029</v>
      </c>
      <c r="C32" s="18">
        <v>45184</v>
      </c>
      <c r="D32" s="19">
        <v>429000</v>
      </c>
      <c r="E32" s="17" t="s">
        <v>36</v>
      </c>
      <c r="F32" s="17" t="s">
        <v>26</v>
      </c>
      <c r="G32" s="19">
        <v>429000</v>
      </c>
      <c r="H32" s="19">
        <v>214200</v>
      </c>
      <c r="I32" s="20">
        <f>H32/G32*100</f>
        <v>49.930069930069934</v>
      </c>
      <c r="J32" s="19">
        <v>428390</v>
      </c>
      <c r="K32" s="19">
        <v>112515</v>
      </c>
      <c r="L32" s="68">
        <f>G32-K32</f>
        <v>316485</v>
      </c>
      <c r="M32" s="68">
        <v>274673</v>
      </c>
      <c r="N32" s="63">
        <f>L32/M32</f>
        <v>1.1522246453055087</v>
      </c>
      <c r="O32" s="21">
        <v>1928</v>
      </c>
      <c r="P32" s="22">
        <f>L32/O32</f>
        <v>164.15197095435684</v>
      </c>
      <c r="Q32" s="44" t="s">
        <v>1007</v>
      </c>
      <c r="R32" s="17" t="s">
        <v>97</v>
      </c>
      <c r="S32" s="19">
        <v>112515</v>
      </c>
      <c r="T32" s="17" t="s">
        <v>1008</v>
      </c>
      <c r="U32" s="17" t="s">
        <v>30</v>
      </c>
      <c r="V32" s="17">
        <v>54</v>
      </c>
      <c r="W32" s="23" t="s">
        <v>31</v>
      </c>
    </row>
    <row r="33" spans="1:23" ht="15.75" thickBot="1" x14ac:dyDescent="0.3">
      <c r="A33" s="24"/>
      <c r="B33" s="25"/>
      <c r="C33" s="26"/>
      <c r="D33" s="27"/>
      <c r="E33" s="25"/>
      <c r="F33" s="25"/>
      <c r="G33" s="27"/>
      <c r="H33" s="27"/>
      <c r="I33" s="28"/>
      <c r="J33" s="27"/>
      <c r="K33" s="27"/>
      <c r="L33" s="69">
        <f>SUM(L31:L32)</f>
        <v>718540</v>
      </c>
      <c r="M33" s="69">
        <f>SUM(M31:M32)</f>
        <v>575113</v>
      </c>
      <c r="N33" s="64">
        <f>L33/M33</f>
        <v>1.2493892504603443</v>
      </c>
      <c r="O33" s="29"/>
      <c r="P33" s="30"/>
      <c r="Q33" s="45"/>
      <c r="R33" s="25"/>
      <c r="S33" s="27"/>
      <c r="T33" s="25"/>
      <c r="U33" s="25"/>
      <c r="V33" s="25"/>
      <c r="W33" s="31"/>
    </row>
    <row r="34" spans="1:23" x14ac:dyDescent="0.25">
      <c r="A34" s="17"/>
      <c r="B34" s="17"/>
      <c r="C34" s="18"/>
      <c r="D34" s="19"/>
      <c r="E34" s="17"/>
      <c r="F34" s="17"/>
      <c r="G34" s="19"/>
      <c r="H34" s="19"/>
      <c r="I34" s="20"/>
      <c r="J34" s="19"/>
      <c r="K34" s="19"/>
      <c r="L34" s="68"/>
      <c r="M34" s="68"/>
      <c r="N34" s="63"/>
      <c r="O34" s="21"/>
      <c r="P34" s="22"/>
      <c r="Q34" s="44"/>
      <c r="R34" s="17"/>
      <c r="S34" s="19"/>
      <c r="T34" s="17"/>
      <c r="U34" s="17"/>
      <c r="V34" s="17"/>
      <c r="W34" s="17"/>
    </row>
    <row r="35" spans="1:23" ht="15.75" thickBot="1" x14ac:dyDescent="0.3">
      <c r="A35" s="41" t="s">
        <v>1030</v>
      </c>
      <c r="B35" s="17"/>
      <c r="C35" s="18"/>
      <c r="D35" s="19"/>
      <c r="E35" s="17"/>
      <c r="F35" s="17"/>
      <c r="G35" s="19"/>
      <c r="H35" s="19"/>
      <c r="I35" s="20"/>
      <c r="J35" s="19"/>
      <c r="K35" s="19"/>
      <c r="L35" s="68"/>
      <c r="M35" s="68"/>
      <c r="N35" s="63"/>
      <c r="O35" s="21"/>
      <c r="P35" s="22"/>
      <c r="Q35" s="44"/>
      <c r="R35" s="17"/>
      <c r="S35" s="19"/>
      <c r="T35" s="17"/>
      <c r="U35" s="17"/>
      <c r="V35" s="17"/>
      <c r="W35" s="17"/>
    </row>
    <row r="36" spans="1:23" x14ac:dyDescent="0.25">
      <c r="A36" s="8" t="s">
        <v>1031</v>
      </c>
      <c r="B36" s="9" t="s">
        <v>1032</v>
      </c>
      <c r="C36" s="10">
        <v>45068</v>
      </c>
      <c r="D36" s="11">
        <v>675000</v>
      </c>
      <c r="E36" s="9" t="s">
        <v>36</v>
      </c>
      <c r="F36" s="9" t="s">
        <v>26</v>
      </c>
      <c r="G36" s="11">
        <v>675000</v>
      </c>
      <c r="H36" s="11">
        <v>375340</v>
      </c>
      <c r="I36" s="12">
        <f t="shared" ref="I36:I44" si="4">H36/G36*100</f>
        <v>55.605925925925924</v>
      </c>
      <c r="J36" s="11">
        <v>750688</v>
      </c>
      <c r="K36" s="11">
        <v>215502</v>
      </c>
      <c r="L36" s="67">
        <f t="shared" ref="L36:L44" si="5">G36-K36</f>
        <v>459498</v>
      </c>
      <c r="M36" s="67">
        <v>660723</v>
      </c>
      <c r="N36" s="62">
        <f t="shared" ref="N36:N45" si="6">L36/M36</f>
        <v>0.69544726004694857</v>
      </c>
      <c r="O36" s="13">
        <v>3843</v>
      </c>
      <c r="P36" s="14">
        <f t="shared" ref="P36:P44" si="7">L36/O36</f>
        <v>119.56752537080406</v>
      </c>
      <c r="Q36" s="43" t="s">
        <v>1033</v>
      </c>
      <c r="R36" s="9" t="s">
        <v>28</v>
      </c>
      <c r="S36" s="11">
        <v>215502</v>
      </c>
      <c r="T36" s="9" t="s">
        <v>1034</v>
      </c>
      <c r="U36" s="9" t="s">
        <v>30</v>
      </c>
      <c r="V36" s="9">
        <v>48</v>
      </c>
      <c r="W36" s="15" t="s">
        <v>31</v>
      </c>
    </row>
    <row r="37" spans="1:23" x14ac:dyDescent="0.25">
      <c r="A37" s="16" t="s">
        <v>1035</v>
      </c>
      <c r="B37" s="17" t="s">
        <v>1036</v>
      </c>
      <c r="C37" s="18">
        <v>45582</v>
      </c>
      <c r="D37" s="19">
        <v>1075000</v>
      </c>
      <c r="E37" s="17" t="s">
        <v>36</v>
      </c>
      <c r="F37" s="17" t="s">
        <v>26</v>
      </c>
      <c r="G37" s="19">
        <v>1075000</v>
      </c>
      <c r="H37" s="19">
        <v>464600</v>
      </c>
      <c r="I37" s="20">
        <f t="shared" si="4"/>
        <v>43.218604651162792</v>
      </c>
      <c r="J37" s="19">
        <v>929209</v>
      </c>
      <c r="K37" s="19">
        <v>233830</v>
      </c>
      <c r="L37" s="68">
        <f t="shared" si="5"/>
        <v>841170</v>
      </c>
      <c r="M37" s="68">
        <v>858492</v>
      </c>
      <c r="N37" s="63">
        <f t="shared" si="6"/>
        <v>0.97982275897736959</v>
      </c>
      <c r="O37" s="21">
        <v>3704</v>
      </c>
      <c r="P37" s="22">
        <f t="shared" si="7"/>
        <v>227.0977321814255</v>
      </c>
      <c r="Q37" s="44" t="s">
        <v>1033</v>
      </c>
      <c r="R37" s="17" t="s">
        <v>28</v>
      </c>
      <c r="S37" s="19">
        <v>233830</v>
      </c>
      <c r="T37" s="17" t="s">
        <v>1034</v>
      </c>
      <c r="U37" s="17" t="s">
        <v>30</v>
      </c>
      <c r="V37" s="17">
        <v>70</v>
      </c>
      <c r="W37" s="23" t="s">
        <v>31</v>
      </c>
    </row>
    <row r="38" spans="1:23" x14ac:dyDescent="0.25">
      <c r="A38" s="16" t="s">
        <v>1037</v>
      </c>
      <c r="B38" s="17" t="s">
        <v>1038</v>
      </c>
      <c r="C38" s="18">
        <v>45471</v>
      </c>
      <c r="D38" s="19">
        <v>1250000</v>
      </c>
      <c r="E38" s="17" t="s">
        <v>25</v>
      </c>
      <c r="F38" s="17" t="s">
        <v>26</v>
      </c>
      <c r="G38" s="19">
        <v>1250000</v>
      </c>
      <c r="H38" s="19">
        <v>579640</v>
      </c>
      <c r="I38" s="20">
        <f t="shared" si="4"/>
        <v>46.371200000000002</v>
      </c>
      <c r="J38" s="19">
        <v>1159286</v>
      </c>
      <c r="K38" s="19">
        <v>335412</v>
      </c>
      <c r="L38" s="68">
        <f t="shared" si="5"/>
        <v>914588</v>
      </c>
      <c r="M38" s="68">
        <v>1017128</v>
      </c>
      <c r="N38" s="63">
        <f t="shared" si="6"/>
        <v>0.89918672969380453</v>
      </c>
      <c r="O38" s="21">
        <v>3733</v>
      </c>
      <c r="P38" s="22">
        <f t="shared" si="7"/>
        <v>245.00080364318242</v>
      </c>
      <c r="Q38" s="44" t="s">
        <v>1033</v>
      </c>
      <c r="R38" s="17" t="s">
        <v>28</v>
      </c>
      <c r="S38" s="19">
        <v>335412</v>
      </c>
      <c r="T38" s="17" t="s">
        <v>1034</v>
      </c>
      <c r="U38" s="17" t="s">
        <v>30</v>
      </c>
      <c r="V38" s="17">
        <v>71</v>
      </c>
      <c r="W38" s="23" t="s">
        <v>31</v>
      </c>
    </row>
    <row r="39" spans="1:23" x14ac:dyDescent="0.25">
      <c r="A39" s="16" t="s">
        <v>1039</v>
      </c>
      <c r="B39" s="17" t="s">
        <v>1040</v>
      </c>
      <c r="C39" s="18">
        <v>45047</v>
      </c>
      <c r="D39" s="19">
        <v>880000</v>
      </c>
      <c r="E39" s="17" t="s">
        <v>25</v>
      </c>
      <c r="F39" s="17" t="s">
        <v>26</v>
      </c>
      <c r="G39" s="19">
        <v>880000</v>
      </c>
      <c r="H39" s="19">
        <v>439700</v>
      </c>
      <c r="I39" s="20">
        <f t="shared" si="4"/>
        <v>49.965909090909086</v>
      </c>
      <c r="J39" s="19">
        <v>879398</v>
      </c>
      <c r="K39" s="19">
        <v>234527</v>
      </c>
      <c r="L39" s="68">
        <f t="shared" si="5"/>
        <v>645473</v>
      </c>
      <c r="M39" s="68">
        <v>796137</v>
      </c>
      <c r="N39" s="63">
        <f t="shared" si="6"/>
        <v>0.81075618894737966</v>
      </c>
      <c r="O39" s="21">
        <v>3297</v>
      </c>
      <c r="P39" s="22">
        <f t="shared" si="7"/>
        <v>195.7758568395511</v>
      </c>
      <c r="Q39" s="44" t="s">
        <v>1033</v>
      </c>
      <c r="R39" s="17" t="s">
        <v>28</v>
      </c>
      <c r="S39" s="19">
        <v>234527</v>
      </c>
      <c r="T39" s="17" t="s">
        <v>1034</v>
      </c>
      <c r="U39" s="17" t="s">
        <v>30</v>
      </c>
      <c r="V39" s="17">
        <v>70</v>
      </c>
      <c r="W39" s="23" t="s">
        <v>31</v>
      </c>
    </row>
    <row r="40" spans="1:23" x14ac:dyDescent="0.25">
      <c r="A40" s="16" t="s">
        <v>1041</v>
      </c>
      <c r="B40" s="17" t="s">
        <v>1042</v>
      </c>
      <c r="C40" s="18">
        <v>45455</v>
      </c>
      <c r="D40" s="19">
        <v>885000</v>
      </c>
      <c r="E40" s="17" t="s">
        <v>25</v>
      </c>
      <c r="F40" s="17" t="s">
        <v>26</v>
      </c>
      <c r="G40" s="19">
        <v>885000</v>
      </c>
      <c r="H40" s="19">
        <v>558750</v>
      </c>
      <c r="I40" s="20">
        <f t="shared" si="4"/>
        <v>63.135593220338983</v>
      </c>
      <c r="J40" s="19">
        <v>1117505</v>
      </c>
      <c r="K40" s="19">
        <v>224476</v>
      </c>
      <c r="L40" s="68">
        <f t="shared" si="5"/>
        <v>660524</v>
      </c>
      <c r="M40" s="68">
        <v>1102504</v>
      </c>
      <c r="N40" s="63">
        <f t="shared" si="6"/>
        <v>0.59911256557799342</v>
      </c>
      <c r="O40" s="21">
        <v>4248</v>
      </c>
      <c r="P40" s="22">
        <f t="shared" si="7"/>
        <v>155.49058380414311</v>
      </c>
      <c r="Q40" s="44" t="s">
        <v>1033</v>
      </c>
      <c r="R40" s="17" t="s">
        <v>28</v>
      </c>
      <c r="S40" s="19">
        <v>218845</v>
      </c>
      <c r="T40" s="17" t="s">
        <v>1034</v>
      </c>
      <c r="U40" s="17" t="s">
        <v>30</v>
      </c>
      <c r="V40" s="17">
        <v>70</v>
      </c>
      <c r="W40" s="23" t="s">
        <v>31</v>
      </c>
    </row>
    <row r="41" spans="1:23" x14ac:dyDescent="0.25">
      <c r="A41" s="16" t="s">
        <v>1043</v>
      </c>
      <c r="B41" s="17" t="s">
        <v>1044</v>
      </c>
      <c r="C41" s="18">
        <v>45044</v>
      </c>
      <c r="D41" s="19">
        <v>855000</v>
      </c>
      <c r="E41" s="17" t="s">
        <v>36</v>
      </c>
      <c r="F41" s="17" t="s">
        <v>26</v>
      </c>
      <c r="G41" s="19">
        <v>855000</v>
      </c>
      <c r="H41" s="19">
        <v>525430</v>
      </c>
      <c r="I41" s="20">
        <f t="shared" si="4"/>
        <v>61.453801169590641</v>
      </c>
      <c r="J41" s="19">
        <v>1050866</v>
      </c>
      <c r="K41" s="19">
        <v>223376</v>
      </c>
      <c r="L41" s="68">
        <f t="shared" si="5"/>
        <v>631624</v>
      </c>
      <c r="M41" s="68">
        <v>1021592</v>
      </c>
      <c r="N41" s="63">
        <f t="shared" si="6"/>
        <v>0.61827422297747048</v>
      </c>
      <c r="O41" s="21">
        <v>4171</v>
      </c>
      <c r="P41" s="22">
        <f t="shared" si="7"/>
        <v>151.4322704387437</v>
      </c>
      <c r="Q41" s="44" t="s">
        <v>1033</v>
      </c>
      <c r="R41" s="17" t="s">
        <v>28</v>
      </c>
      <c r="S41" s="19">
        <v>223376</v>
      </c>
      <c r="T41" s="17" t="s">
        <v>1034</v>
      </c>
      <c r="U41" s="17" t="s">
        <v>30</v>
      </c>
      <c r="V41" s="17">
        <v>70</v>
      </c>
      <c r="W41" s="23" t="s">
        <v>31</v>
      </c>
    </row>
    <row r="42" spans="1:23" x14ac:dyDescent="0.25">
      <c r="A42" s="16" t="s">
        <v>1045</v>
      </c>
      <c r="B42" s="17" t="s">
        <v>1046</v>
      </c>
      <c r="C42" s="18">
        <v>45104</v>
      </c>
      <c r="D42" s="19">
        <v>895000</v>
      </c>
      <c r="E42" s="17" t="s">
        <v>25</v>
      </c>
      <c r="F42" s="17" t="s">
        <v>26</v>
      </c>
      <c r="G42" s="19">
        <v>895000</v>
      </c>
      <c r="H42" s="19">
        <v>487300</v>
      </c>
      <c r="I42" s="20">
        <f t="shared" si="4"/>
        <v>54.44692737430168</v>
      </c>
      <c r="J42" s="19">
        <v>974596</v>
      </c>
      <c r="K42" s="19">
        <v>267337</v>
      </c>
      <c r="L42" s="68">
        <f t="shared" si="5"/>
        <v>627663</v>
      </c>
      <c r="M42" s="68">
        <v>873159</v>
      </c>
      <c r="N42" s="63">
        <f t="shared" si="6"/>
        <v>0.7188415855531467</v>
      </c>
      <c r="O42" s="21">
        <v>4034</v>
      </c>
      <c r="P42" s="22">
        <f t="shared" si="7"/>
        <v>155.59320773425881</v>
      </c>
      <c r="Q42" s="44" t="s">
        <v>1033</v>
      </c>
      <c r="R42" s="17" t="s">
        <v>28</v>
      </c>
      <c r="S42" s="19">
        <v>263451</v>
      </c>
      <c r="T42" s="17" t="s">
        <v>1034</v>
      </c>
      <c r="U42" s="17" t="s">
        <v>30</v>
      </c>
      <c r="V42" s="17">
        <v>69</v>
      </c>
      <c r="W42" s="23" t="s">
        <v>31</v>
      </c>
    </row>
    <row r="43" spans="1:23" x14ac:dyDescent="0.25">
      <c r="A43" s="16" t="s">
        <v>1047</v>
      </c>
      <c r="B43" s="17" t="s">
        <v>1048</v>
      </c>
      <c r="C43" s="18">
        <v>45243</v>
      </c>
      <c r="D43" s="19">
        <v>1550000</v>
      </c>
      <c r="E43" s="17" t="s">
        <v>25</v>
      </c>
      <c r="F43" s="17" t="s">
        <v>26</v>
      </c>
      <c r="G43" s="19">
        <v>1550000</v>
      </c>
      <c r="H43" s="19">
        <v>634230</v>
      </c>
      <c r="I43" s="20">
        <f t="shared" si="4"/>
        <v>40.918064516129036</v>
      </c>
      <c r="J43" s="19">
        <v>1268455</v>
      </c>
      <c r="K43" s="19">
        <v>274018</v>
      </c>
      <c r="L43" s="68">
        <f t="shared" si="5"/>
        <v>1275982</v>
      </c>
      <c r="M43" s="68">
        <v>1227700</v>
      </c>
      <c r="N43" s="63">
        <f t="shared" si="6"/>
        <v>1.0393271971980125</v>
      </c>
      <c r="O43" s="21">
        <v>5795</v>
      </c>
      <c r="P43" s="22">
        <f t="shared" si="7"/>
        <v>220.18671268334771</v>
      </c>
      <c r="Q43" s="44" t="s">
        <v>1033</v>
      </c>
      <c r="R43" s="17" t="s">
        <v>28</v>
      </c>
      <c r="S43" s="19">
        <v>269179</v>
      </c>
      <c r="T43" s="17" t="s">
        <v>1034</v>
      </c>
      <c r="U43" s="17" t="s">
        <v>30</v>
      </c>
      <c r="V43" s="17">
        <v>60</v>
      </c>
      <c r="W43" s="23" t="s">
        <v>31</v>
      </c>
    </row>
    <row r="44" spans="1:23" x14ac:dyDescent="0.25">
      <c r="A44" s="16" t="s">
        <v>1049</v>
      </c>
      <c r="B44" s="17" t="s">
        <v>1050</v>
      </c>
      <c r="C44" s="18">
        <v>45100</v>
      </c>
      <c r="D44" s="19">
        <v>1125000</v>
      </c>
      <c r="E44" s="17" t="s">
        <v>36</v>
      </c>
      <c r="F44" s="17" t="s">
        <v>26</v>
      </c>
      <c r="G44" s="19">
        <v>1125000</v>
      </c>
      <c r="H44" s="19">
        <v>566460</v>
      </c>
      <c r="I44" s="20">
        <f t="shared" si="4"/>
        <v>50.351999999999997</v>
      </c>
      <c r="J44" s="19">
        <v>1132910</v>
      </c>
      <c r="K44" s="19">
        <v>259269</v>
      </c>
      <c r="L44" s="68">
        <f t="shared" si="5"/>
        <v>865731</v>
      </c>
      <c r="M44" s="68">
        <v>1078569</v>
      </c>
      <c r="N44" s="63">
        <f t="shared" si="6"/>
        <v>0.80266631063937499</v>
      </c>
      <c r="O44" s="21">
        <v>4244</v>
      </c>
      <c r="P44" s="22">
        <f t="shared" si="7"/>
        <v>203.98939679547595</v>
      </c>
      <c r="Q44" s="44" t="s">
        <v>1033</v>
      </c>
      <c r="R44" s="17" t="s">
        <v>28</v>
      </c>
      <c r="S44" s="19">
        <v>259269</v>
      </c>
      <c r="T44" s="17" t="s">
        <v>1034</v>
      </c>
      <c r="U44" s="17" t="s">
        <v>30</v>
      </c>
      <c r="V44" s="17">
        <v>71</v>
      </c>
      <c r="W44" s="23" t="s">
        <v>31</v>
      </c>
    </row>
    <row r="45" spans="1:23" ht="15.75" thickBot="1" x14ac:dyDescent="0.3">
      <c r="A45" s="24"/>
      <c r="B45" s="25"/>
      <c r="C45" s="26"/>
      <c r="D45" s="27"/>
      <c r="E45" s="25"/>
      <c r="F45" s="25"/>
      <c r="G45" s="27"/>
      <c r="H45" s="27"/>
      <c r="I45" s="28"/>
      <c r="J45" s="27"/>
      <c r="K45" s="27"/>
      <c r="L45" s="69">
        <f>SUM(L36:L44)</f>
        <v>6922253</v>
      </c>
      <c r="M45" s="69">
        <f>SUM(M36:M44)</f>
        <v>8636004</v>
      </c>
      <c r="N45" s="64">
        <f t="shared" si="6"/>
        <v>0.80155741011699388</v>
      </c>
      <c r="O45" s="29"/>
      <c r="P45" s="30"/>
      <c r="Q45" s="45"/>
      <c r="R45" s="25"/>
      <c r="S45" s="27"/>
      <c r="T45" s="25"/>
      <c r="U45" s="25"/>
      <c r="V45" s="25"/>
      <c r="W45" s="31"/>
    </row>
    <row r="46" spans="1:23" x14ac:dyDescent="0.25">
      <c r="A46" s="17"/>
      <c r="B46" s="17"/>
      <c r="C46" s="18"/>
      <c r="D46" s="19"/>
      <c r="E46" s="17"/>
      <c r="F46" s="17"/>
      <c r="G46" s="19"/>
      <c r="H46" s="19"/>
      <c r="I46" s="20"/>
      <c r="J46" s="19"/>
      <c r="K46" s="19"/>
      <c r="L46" s="68"/>
      <c r="M46" s="68"/>
      <c r="N46" s="63"/>
      <c r="O46" s="21"/>
      <c r="P46" s="22"/>
      <c r="Q46" s="44"/>
      <c r="R46" s="17"/>
      <c r="S46" s="19"/>
      <c r="T46" s="17"/>
      <c r="U46" s="17"/>
      <c r="V46" s="17"/>
      <c r="W46" s="17"/>
    </row>
    <row r="47" spans="1:23" ht="15.75" thickBot="1" x14ac:dyDescent="0.3">
      <c r="A47" s="41" t="s">
        <v>1051</v>
      </c>
      <c r="B47" s="17"/>
      <c r="C47" s="18"/>
      <c r="D47" s="19"/>
      <c r="E47" s="17"/>
      <c r="F47" s="17"/>
      <c r="G47" s="19"/>
      <c r="H47" s="19"/>
      <c r="I47" s="20"/>
      <c r="J47" s="19"/>
      <c r="K47" s="19"/>
      <c r="L47" s="68"/>
      <c r="M47" s="68"/>
      <c r="N47" s="63"/>
      <c r="O47" s="21"/>
      <c r="P47" s="22"/>
      <c r="Q47" s="44"/>
      <c r="R47" s="17"/>
      <c r="S47" s="19"/>
      <c r="T47" s="17"/>
      <c r="U47" s="17"/>
      <c r="V47" s="17"/>
      <c r="W47" s="17"/>
    </row>
    <row r="48" spans="1:23" x14ac:dyDescent="0.25">
      <c r="A48" s="8" t="s">
        <v>1052</v>
      </c>
      <c r="B48" s="9" t="s">
        <v>1053</v>
      </c>
      <c r="C48" s="10">
        <v>45387</v>
      </c>
      <c r="D48" s="11">
        <v>475000</v>
      </c>
      <c r="E48" s="9" t="s">
        <v>25</v>
      </c>
      <c r="F48" s="9" t="s">
        <v>26</v>
      </c>
      <c r="G48" s="11">
        <v>475000</v>
      </c>
      <c r="H48" s="11">
        <v>246430</v>
      </c>
      <c r="I48" s="12">
        <f>H48/G48*100</f>
        <v>51.88</v>
      </c>
      <c r="J48" s="11">
        <v>492868</v>
      </c>
      <c r="K48" s="11">
        <v>190966</v>
      </c>
      <c r="L48" s="67">
        <f>G48-K48</f>
        <v>284034</v>
      </c>
      <c r="M48" s="67">
        <v>271983</v>
      </c>
      <c r="N48" s="62">
        <f>L48/M48</f>
        <v>1.0443079163035924</v>
      </c>
      <c r="O48" s="13">
        <v>3000</v>
      </c>
      <c r="P48" s="14">
        <f>L48/O48</f>
        <v>94.677999999999997</v>
      </c>
      <c r="Q48" s="43" t="s">
        <v>1054</v>
      </c>
      <c r="R48" s="9" t="s">
        <v>28</v>
      </c>
      <c r="S48" s="11">
        <v>190966</v>
      </c>
      <c r="T48" s="9" t="s">
        <v>1055</v>
      </c>
      <c r="U48" s="9" t="s">
        <v>30</v>
      </c>
      <c r="V48" s="9">
        <v>45</v>
      </c>
      <c r="W48" s="15" t="s">
        <v>31</v>
      </c>
    </row>
    <row r="49" spans="1:23" ht="15.75" thickBot="1" x14ac:dyDescent="0.3">
      <c r="A49" s="38"/>
      <c r="B49" s="32"/>
      <c r="C49" s="33"/>
      <c r="D49" s="34"/>
      <c r="E49" s="32"/>
      <c r="F49" s="32"/>
      <c r="G49" s="34"/>
      <c r="H49" s="34"/>
      <c r="I49" s="35"/>
      <c r="J49" s="34"/>
      <c r="K49" s="34"/>
      <c r="L49" s="70">
        <f>SUM(L48)</f>
        <v>284034</v>
      </c>
      <c r="M49" s="70">
        <f>SUM(M48)</f>
        <v>271983</v>
      </c>
      <c r="N49" s="65">
        <f>L49/M49</f>
        <v>1.0443079163035924</v>
      </c>
      <c r="O49" s="36"/>
      <c r="P49" s="37"/>
      <c r="Q49" s="46"/>
      <c r="R49" s="32"/>
      <c r="S49" s="34"/>
      <c r="T49" s="32"/>
      <c r="U49" s="32"/>
      <c r="V49" s="32"/>
      <c r="W49" s="39"/>
    </row>
    <row r="50" spans="1:23" ht="15.75" thickTop="1" x14ac:dyDescent="0.25">
      <c r="A50" s="16"/>
      <c r="B50" s="17"/>
      <c r="C50" s="18"/>
      <c r="D50" s="19"/>
      <c r="E50" s="17"/>
      <c r="F50" s="17"/>
      <c r="G50" s="19"/>
      <c r="H50" s="19"/>
      <c r="I50" s="20"/>
      <c r="J50" s="19"/>
      <c r="K50" s="19"/>
      <c r="L50" s="68"/>
      <c r="M50" s="68"/>
      <c r="N50" s="63"/>
      <c r="O50" s="21"/>
      <c r="P50" s="22"/>
      <c r="Q50" s="44"/>
      <c r="R50" s="17"/>
      <c r="S50" s="19"/>
      <c r="T50" s="17"/>
      <c r="U50" s="17"/>
      <c r="V50" s="17"/>
      <c r="W50" s="23"/>
    </row>
    <row r="51" spans="1:23" x14ac:dyDescent="0.25">
      <c r="A51" s="40" t="s">
        <v>1056</v>
      </c>
      <c r="B51" s="17"/>
      <c r="C51" s="18"/>
      <c r="D51" s="19"/>
      <c r="E51" s="17"/>
      <c r="F51" s="17"/>
      <c r="G51" s="19"/>
      <c r="H51" s="19"/>
      <c r="I51" s="20"/>
      <c r="J51" s="19"/>
      <c r="K51" s="19"/>
      <c r="L51" s="68"/>
      <c r="M51" s="68"/>
      <c r="N51" s="63"/>
      <c r="O51" s="21"/>
      <c r="P51" s="22"/>
      <c r="Q51" s="44"/>
      <c r="R51" s="17"/>
      <c r="S51" s="19"/>
      <c r="T51" s="17"/>
      <c r="U51" s="17"/>
      <c r="V51" s="17"/>
      <c r="W51" s="23"/>
    </row>
    <row r="52" spans="1:23" x14ac:dyDescent="0.25">
      <c r="A52" s="16" t="s">
        <v>1057</v>
      </c>
      <c r="B52" s="17" t="s">
        <v>1058</v>
      </c>
      <c r="C52" s="18">
        <v>45156</v>
      </c>
      <c r="D52" s="19">
        <v>375000</v>
      </c>
      <c r="E52" s="17" t="s">
        <v>36</v>
      </c>
      <c r="F52" s="17" t="s">
        <v>26</v>
      </c>
      <c r="G52" s="19">
        <v>375000</v>
      </c>
      <c r="H52" s="19">
        <v>201280</v>
      </c>
      <c r="I52" s="20">
        <f>H52/G52*100</f>
        <v>53.674666666666667</v>
      </c>
      <c r="J52" s="19">
        <v>402565</v>
      </c>
      <c r="K52" s="19">
        <v>134653</v>
      </c>
      <c r="L52" s="68">
        <f>G52-K52</f>
        <v>240347</v>
      </c>
      <c r="M52" s="68">
        <v>223260</v>
      </c>
      <c r="N52" s="63">
        <f>L52/M52</f>
        <v>1.0765340858192243</v>
      </c>
      <c r="O52" s="21">
        <v>1910</v>
      </c>
      <c r="P52" s="22">
        <f>L52/O52</f>
        <v>125.83612565445026</v>
      </c>
      <c r="Q52" s="44" t="s">
        <v>1054</v>
      </c>
      <c r="R52" s="17" t="s">
        <v>97</v>
      </c>
      <c r="S52" s="19">
        <v>134653</v>
      </c>
      <c r="T52" s="17" t="s">
        <v>1055</v>
      </c>
      <c r="U52" s="17" t="s">
        <v>30</v>
      </c>
      <c r="V52" s="17">
        <v>48</v>
      </c>
      <c r="W52" s="23" t="s">
        <v>31</v>
      </c>
    </row>
    <row r="53" spans="1:23" x14ac:dyDescent="0.25">
      <c r="A53" s="16" t="s">
        <v>1059</v>
      </c>
      <c r="B53" s="17" t="s">
        <v>1060</v>
      </c>
      <c r="C53" s="18">
        <v>45261</v>
      </c>
      <c r="D53" s="19">
        <v>385000</v>
      </c>
      <c r="E53" s="17" t="s">
        <v>36</v>
      </c>
      <c r="F53" s="17" t="s">
        <v>26</v>
      </c>
      <c r="G53" s="19">
        <v>385000</v>
      </c>
      <c r="H53" s="19">
        <v>265380</v>
      </c>
      <c r="I53" s="20">
        <f>H53/G53*100</f>
        <v>68.929870129870125</v>
      </c>
      <c r="J53" s="19">
        <v>530768</v>
      </c>
      <c r="K53" s="19">
        <v>125871</v>
      </c>
      <c r="L53" s="68">
        <f>G53-K53</f>
        <v>259129</v>
      </c>
      <c r="M53" s="68">
        <v>337414</v>
      </c>
      <c r="N53" s="63">
        <f>L53/M53</f>
        <v>0.76798532366766048</v>
      </c>
      <c r="O53" s="21">
        <v>2606</v>
      </c>
      <c r="P53" s="22">
        <f>L53/O53</f>
        <v>99.435533384497319</v>
      </c>
      <c r="Q53" s="44" t="s">
        <v>1054</v>
      </c>
      <c r="R53" s="17" t="s">
        <v>97</v>
      </c>
      <c r="S53" s="19">
        <v>125871</v>
      </c>
      <c r="T53" s="17" t="s">
        <v>1055</v>
      </c>
      <c r="U53" s="17" t="s">
        <v>30</v>
      </c>
      <c r="V53" s="17">
        <v>67</v>
      </c>
      <c r="W53" s="23" t="s">
        <v>31</v>
      </c>
    </row>
    <row r="54" spans="1:23" ht="15.75" thickBot="1" x14ac:dyDescent="0.3">
      <c r="A54" s="24"/>
      <c r="B54" s="25"/>
      <c r="C54" s="26"/>
      <c r="D54" s="27"/>
      <c r="E54" s="25"/>
      <c r="F54" s="25"/>
      <c r="G54" s="27"/>
      <c r="H54" s="27"/>
      <c r="I54" s="28"/>
      <c r="J54" s="27"/>
      <c r="K54" s="27"/>
      <c r="L54" s="69">
        <f>SUM(L52:L53)</f>
        <v>499476</v>
      </c>
      <c r="M54" s="69">
        <f>SUM(M52:M53)</f>
        <v>560674</v>
      </c>
      <c r="N54" s="64">
        <f>L54/M54</f>
        <v>0.89084922789357091</v>
      </c>
      <c r="O54" s="29"/>
      <c r="P54" s="30"/>
      <c r="Q54" s="45"/>
      <c r="R54" s="25"/>
      <c r="S54" s="27"/>
      <c r="T54" s="25"/>
      <c r="U54" s="25"/>
      <c r="V54" s="25"/>
      <c r="W54" s="31"/>
    </row>
    <row r="55" spans="1:23" x14ac:dyDescent="0.25">
      <c r="A55" s="17"/>
      <c r="B55" s="17"/>
      <c r="C55" s="18"/>
      <c r="D55" s="19"/>
      <c r="E55" s="17"/>
      <c r="F55" s="17"/>
      <c r="G55" s="19"/>
      <c r="H55" s="19"/>
      <c r="I55" s="20"/>
      <c r="J55" s="19"/>
      <c r="K55" s="19"/>
      <c r="L55" s="68"/>
      <c r="M55" s="68"/>
      <c r="N55" s="63"/>
      <c r="O55" s="21"/>
      <c r="P55" s="22"/>
      <c r="Q55" s="44"/>
      <c r="R55" s="17"/>
      <c r="S55" s="19"/>
      <c r="T55" s="17"/>
      <c r="U55" s="17"/>
      <c r="V55" s="17"/>
      <c r="W55" s="17"/>
    </row>
    <row r="56" spans="1:23" ht="15.75" thickBot="1" x14ac:dyDescent="0.3">
      <c r="A56" s="41" t="s">
        <v>1061</v>
      </c>
      <c r="B56" s="17"/>
      <c r="C56" s="18"/>
      <c r="D56" s="19"/>
      <c r="E56" s="17"/>
      <c r="F56" s="17"/>
      <c r="G56" s="19"/>
      <c r="H56" s="19"/>
      <c r="I56" s="20"/>
      <c r="J56" s="19"/>
      <c r="K56" s="19"/>
      <c r="L56" s="68"/>
      <c r="M56" s="68"/>
      <c r="N56" s="63"/>
      <c r="O56" s="21"/>
      <c r="P56" s="22"/>
      <c r="Q56" s="44"/>
      <c r="R56" s="17"/>
      <c r="S56" s="19"/>
      <c r="T56" s="17"/>
      <c r="U56" s="17"/>
      <c r="V56" s="17"/>
      <c r="W56" s="17"/>
    </row>
    <row r="57" spans="1:23" x14ac:dyDescent="0.25">
      <c r="A57" s="8" t="s">
        <v>1062</v>
      </c>
      <c r="B57" s="9" t="s">
        <v>1063</v>
      </c>
      <c r="C57" s="10">
        <v>45145</v>
      </c>
      <c r="D57" s="11">
        <v>850000</v>
      </c>
      <c r="E57" s="9" t="s">
        <v>36</v>
      </c>
      <c r="F57" s="9" t="s">
        <v>26</v>
      </c>
      <c r="G57" s="11">
        <v>850000</v>
      </c>
      <c r="H57" s="11">
        <v>424920</v>
      </c>
      <c r="I57" s="12">
        <f>H57/G57*100</f>
        <v>49.990588235294119</v>
      </c>
      <c r="J57" s="11">
        <v>849844</v>
      </c>
      <c r="K57" s="11">
        <v>198176</v>
      </c>
      <c r="L57" s="67">
        <f>G57-K57</f>
        <v>651824</v>
      </c>
      <c r="M57" s="67">
        <v>638890</v>
      </c>
      <c r="N57" s="62">
        <f>L57/M57</f>
        <v>1.0202444865313278</v>
      </c>
      <c r="O57" s="13">
        <v>3198</v>
      </c>
      <c r="P57" s="14">
        <f>L57/O57</f>
        <v>203.82238899312071</v>
      </c>
      <c r="Q57" s="43" t="s">
        <v>1064</v>
      </c>
      <c r="R57" s="9" t="s">
        <v>28</v>
      </c>
      <c r="S57" s="11">
        <v>198176</v>
      </c>
      <c r="T57" s="9" t="s">
        <v>1065</v>
      </c>
      <c r="U57" s="9" t="s">
        <v>30</v>
      </c>
      <c r="V57" s="9">
        <v>69</v>
      </c>
      <c r="W57" s="15" t="s">
        <v>31</v>
      </c>
    </row>
    <row r="58" spans="1:23" x14ac:dyDescent="0.25">
      <c r="A58" s="16" t="s">
        <v>1066</v>
      </c>
      <c r="B58" s="17" t="s">
        <v>1067</v>
      </c>
      <c r="C58" s="18">
        <v>45673</v>
      </c>
      <c r="D58" s="19">
        <v>580000</v>
      </c>
      <c r="E58" s="17" t="s">
        <v>25</v>
      </c>
      <c r="F58" s="17" t="s">
        <v>26</v>
      </c>
      <c r="G58" s="19">
        <v>580000</v>
      </c>
      <c r="H58" s="19">
        <v>363630</v>
      </c>
      <c r="I58" s="20">
        <f>H58/G58*100</f>
        <v>62.694827586206891</v>
      </c>
      <c r="J58" s="19">
        <v>727259</v>
      </c>
      <c r="K58" s="19">
        <v>202859</v>
      </c>
      <c r="L58" s="68">
        <f>G58-K58</f>
        <v>377141</v>
      </c>
      <c r="M58" s="68">
        <v>514117</v>
      </c>
      <c r="N58" s="63">
        <f>L58/M58</f>
        <v>0.73357037405882319</v>
      </c>
      <c r="O58" s="21">
        <v>3127</v>
      </c>
      <c r="P58" s="22">
        <f>L58/O58</f>
        <v>120.6079309242085</v>
      </c>
      <c r="Q58" s="44" t="s">
        <v>1064</v>
      </c>
      <c r="R58" s="17" t="s">
        <v>28</v>
      </c>
      <c r="S58" s="19">
        <v>202859</v>
      </c>
      <c r="T58" s="17" t="s">
        <v>1065</v>
      </c>
      <c r="U58" s="17" t="s">
        <v>30</v>
      </c>
      <c r="V58" s="17">
        <v>59</v>
      </c>
      <c r="W58" s="23" t="s">
        <v>31</v>
      </c>
    </row>
    <row r="59" spans="1:23" ht="15.75" thickBot="1" x14ac:dyDescent="0.3">
      <c r="A59" s="24"/>
      <c r="B59" s="25"/>
      <c r="C59" s="26"/>
      <c r="D59" s="27"/>
      <c r="E59" s="25"/>
      <c r="F59" s="25"/>
      <c r="G59" s="27"/>
      <c r="H59" s="27"/>
      <c r="I59" s="28"/>
      <c r="J59" s="27"/>
      <c r="K59" s="27"/>
      <c r="L59" s="69">
        <f>SUM(L57:L58)</f>
        <v>1028965</v>
      </c>
      <c r="M59" s="69">
        <f>SUM(M57:M58)</f>
        <v>1153007</v>
      </c>
      <c r="N59" s="64">
        <f>L59/M59</f>
        <v>0.89241869303482113</v>
      </c>
      <c r="O59" s="29"/>
      <c r="P59" s="30"/>
      <c r="Q59" s="45"/>
      <c r="R59" s="25"/>
      <c r="S59" s="27"/>
      <c r="T59" s="25"/>
      <c r="U59" s="25"/>
      <c r="V59" s="25"/>
      <c r="W59" s="31"/>
    </row>
    <row r="60" spans="1:23" x14ac:dyDescent="0.25">
      <c r="A60" s="17"/>
      <c r="B60" s="17"/>
      <c r="C60" s="18"/>
      <c r="D60" s="19"/>
      <c r="E60" s="17"/>
      <c r="F60" s="17"/>
      <c r="G60" s="19"/>
      <c r="H60" s="19"/>
      <c r="I60" s="20"/>
      <c r="J60" s="19"/>
      <c r="K60" s="19"/>
      <c r="L60" s="68"/>
      <c r="M60" s="68"/>
      <c r="N60" s="63"/>
      <c r="O60" s="21"/>
      <c r="P60" s="22"/>
      <c r="Q60" s="44"/>
      <c r="R60" s="17"/>
      <c r="S60" s="19"/>
      <c r="T60" s="17"/>
      <c r="U60" s="17"/>
      <c r="V60" s="17"/>
      <c r="W60" s="17"/>
    </row>
    <row r="61" spans="1:23" ht="15.75" thickBot="1" x14ac:dyDescent="0.3">
      <c r="A61" s="41" t="s">
        <v>1068</v>
      </c>
      <c r="B61" s="17"/>
      <c r="C61" s="18"/>
      <c r="D61" s="19"/>
      <c r="E61" s="17"/>
      <c r="F61" s="17"/>
      <c r="G61" s="19"/>
      <c r="H61" s="19"/>
      <c r="I61" s="20"/>
      <c r="J61" s="19"/>
      <c r="K61" s="19"/>
      <c r="L61" s="68"/>
      <c r="M61" s="68"/>
      <c r="N61" s="63"/>
      <c r="O61" s="21"/>
      <c r="P61" s="22"/>
      <c r="Q61" s="44"/>
      <c r="R61" s="17"/>
      <c r="S61" s="19"/>
      <c r="T61" s="17"/>
      <c r="U61" s="17"/>
      <c r="V61" s="17"/>
      <c r="W61" s="17"/>
    </row>
    <row r="62" spans="1:23" x14ac:dyDescent="0.25">
      <c r="A62" s="8" t="s">
        <v>1069</v>
      </c>
      <c r="B62" s="9" t="s">
        <v>1070</v>
      </c>
      <c r="C62" s="10">
        <v>45245</v>
      </c>
      <c r="D62" s="11">
        <v>900000</v>
      </c>
      <c r="E62" s="9" t="s">
        <v>36</v>
      </c>
      <c r="F62" s="9" t="s">
        <v>26</v>
      </c>
      <c r="G62" s="11">
        <v>900000</v>
      </c>
      <c r="H62" s="11">
        <v>507620</v>
      </c>
      <c r="I62" s="12">
        <f>H62/G62*100</f>
        <v>56.402222222222221</v>
      </c>
      <c r="J62" s="11">
        <v>1015243</v>
      </c>
      <c r="K62" s="11">
        <v>425135</v>
      </c>
      <c r="L62" s="67">
        <f>G62-K62</f>
        <v>474865</v>
      </c>
      <c r="M62" s="67">
        <v>590108</v>
      </c>
      <c r="N62" s="62">
        <f>L62/M62</f>
        <v>0.8047086296067838</v>
      </c>
      <c r="O62" s="13">
        <v>4554</v>
      </c>
      <c r="P62" s="14">
        <f>L62/O62</f>
        <v>104.27426438296004</v>
      </c>
      <c r="Q62" s="43" t="s">
        <v>1071</v>
      </c>
      <c r="R62" s="9" t="s">
        <v>28</v>
      </c>
      <c r="S62" s="11">
        <v>425135</v>
      </c>
      <c r="T62" s="9" t="s">
        <v>1072</v>
      </c>
      <c r="U62" s="9" t="s">
        <v>30</v>
      </c>
      <c r="V62" s="9">
        <v>51</v>
      </c>
      <c r="W62" s="15" t="s">
        <v>31</v>
      </c>
    </row>
    <row r="63" spans="1:23" x14ac:dyDescent="0.25">
      <c r="A63" s="16" t="s">
        <v>1073</v>
      </c>
      <c r="B63" s="17" t="s">
        <v>1074</v>
      </c>
      <c r="C63" s="18">
        <v>45296</v>
      </c>
      <c r="D63" s="19">
        <v>1500000</v>
      </c>
      <c r="E63" s="17" t="s">
        <v>36</v>
      </c>
      <c r="F63" s="17" t="s">
        <v>26</v>
      </c>
      <c r="G63" s="19">
        <v>1500000</v>
      </c>
      <c r="H63" s="19">
        <v>730770</v>
      </c>
      <c r="I63" s="20">
        <f>H63/G63*100</f>
        <v>48.718000000000004</v>
      </c>
      <c r="J63" s="19">
        <v>1461543</v>
      </c>
      <c r="K63" s="19">
        <v>315478</v>
      </c>
      <c r="L63" s="68">
        <f>G63-K63</f>
        <v>1184522</v>
      </c>
      <c r="M63" s="68">
        <v>1146065</v>
      </c>
      <c r="N63" s="63">
        <f>L63/M63</f>
        <v>1.0335556883771864</v>
      </c>
      <c r="O63" s="21">
        <v>4867</v>
      </c>
      <c r="P63" s="22">
        <f>L63/O63</f>
        <v>243.37826176289295</v>
      </c>
      <c r="Q63" s="44" t="s">
        <v>1071</v>
      </c>
      <c r="R63" s="17" t="s">
        <v>28</v>
      </c>
      <c r="S63" s="19">
        <v>308306</v>
      </c>
      <c r="T63" s="17" t="s">
        <v>1072</v>
      </c>
      <c r="U63" s="17" t="s">
        <v>30</v>
      </c>
      <c r="V63" s="17">
        <v>65</v>
      </c>
      <c r="W63" s="23" t="s">
        <v>31</v>
      </c>
    </row>
    <row r="64" spans="1:23" ht="15.75" thickBot="1" x14ac:dyDescent="0.3">
      <c r="A64" s="24"/>
      <c r="B64" s="25"/>
      <c r="C64" s="26"/>
      <c r="D64" s="27"/>
      <c r="E64" s="25"/>
      <c r="F64" s="25"/>
      <c r="G64" s="27"/>
      <c r="H64" s="27"/>
      <c r="I64" s="28"/>
      <c r="J64" s="27"/>
      <c r="K64" s="27"/>
      <c r="L64" s="69">
        <f>SUM(L62:L63)</f>
        <v>1659387</v>
      </c>
      <c r="M64" s="69">
        <f>SUM(M62:M63)</f>
        <v>1736173</v>
      </c>
      <c r="N64" s="64">
        <f>L64/M64</f>
        <v>0.95577284060977796</v>
      </c>
      <c r="O64" s="29"/>
      <c r="P64" s="30"/>
      <c r="Q64" s="45"/>
      <c r="R64" s="25"/>
      <c r="S64" s="27"/>
      <c r="T64" s="25"/>
      <c r="U64" s="25"/>
      <c r="V64" s="25"/>
      <c r="W64" s="31"/>
    </row>
    <row r="65" spans="1:23" x14ac:dyDescent="0.25">
      <c r="A65" s="17"/>
      <c r="B65" s="17"/>
      <c r="C65" s="18"/>
      <c r="D65" s="19"/>
      <c r="E65" s="17"/>
      <c r="F65" s="17"/>
      <c r="G65" s="19"/>
      <c r="H65" s="19"/>
      <c r="I65" s="20"/>
      <c r="J65" s="19"/>
      <c r="K65" s="19"/>
      <c r="L65" s="68"/>
      <c r="M65" s="68"/>
      <c r="N65" s="63"/>
      <c r="O65" s="21"/>
      <c r="P65" s="22"/>
      <c r="Q65" s="44"/>
      <c r="R65" s="17"/>
      <c r="S65" s="19"/>
      <c r="T65" s="17"/>
      <c r="U65" s="17"/>
      <c r="V65" s="17"/>
      <c r="W65" s="17"/>
    </row>
    <row r="66" spans="1:23" ht="15.75" thickBot="1" x14ac:dyDescent="0.3">
      <c r="A66" s="41" t="s">
        <v>1075</v>
      </c>
      <c r="B66" s="17"/>
      <c r="C66" s="18"/>
      <c r="D66" s="19"/>
      <c r="E66" s="17"/>
      <c r="F66" s="17"/>
      <c r="G66" s="19"/>
      <c r="H66" s="19"/>
      <c r="I66" s="20"/>
      <c r="J66" s="19"/>
      <c r="K66" s="19"/>
      <c r="L66" s="68"/>
      <c r="M66" s="68"/>
      <c r="N66" s="63"/>
      <c r="O66" s="21"/>
      <c r="P66" s="22"/>
      <c r="Q66" s="44"/>
      <c r="R66" s="17"/>
      <c r="S66" s="19"/>
      <c r="T66" s="17"/>
      <c r="U66" s="17"/>
      <c r="V66" s="17"/>
      <c r="W66" s="17"/>
    </row>
    <row r="67" spans="1:23" x14ac:dyDescent="0.25">
      <c r="A67" s="8" t="s">
        <v>1076</v>
      </c>
      <c r="B67" s="9" t="s">
        <v>1077</v>
      </c>
      <c r="C67" s="10">
        <v>45436</v>
      </c>
      <c r="D67" s="11">
        <v>750000</v>
      </c>
      <c r="E67" s="9" t="s">
        <v>25</v>
      </c>
      <c r="F67" s="9" t="s">
        <v>26</v>
      </c>
      <c r="G67" s="11">
        <v>750000</v>
      </c>
      <c r="H67" s="11">
        <v>407280</v>
      </c>
      <c r="I67" s="12">
        <f>H67/G67*100</f>
        <v>54.303999999999995</v>
      </c>
      <c r="J67" s="11">
        <v>814554</v>
      </c>
      <c r="K67" s="11">
        <v>119777</v>
      </c>
      <c r="L67" s="67">
        <f>G67-K67</f>
        <v>630223</v>
      </c>
      <c r="M67" s="67">
        <v>588794</v>
      </c>
      <c r="N67" s="62">
        <f>L67/M67</f>
        <v>1.0703624697262539</v>
      </c>
      <c r="O67" s="13">
        <v>3237</v>
      </c>
      <c r="P67" s="14">
        <f>L67/O67</f>
        <v>194.69354340438679</v>
      </c>
      <c r="Q67" s="43" t="s">
        <v>1078</v>
      </c>
      <c r="R67" s="9" t="s">
        <v>28</v>
      </c>
      <c r="S67" s="11">
        <v>116175</v>
      </c>
      <c r="T67" s="9" t="s">
        <v>1079</v>
      </c>
      <c r="U67" s="9" t="s">
        <v>30</v>
      </c>
      <c r="V67" s="9">
        <v>57</v>
      </c>
      <c r="W67" s="15" t="s">
        <v>31</v>
      </c>
    </row>
    <row r="68" spans="1:23" ht="15.75" thickBot="1" x14ac:dyDescent="0.3">
      <c r="A68" s="24"/>
      <c r="B68" s="25"/>
      <c r="C68" s="26"/>
      <c r="D68" s="27"/>
      <c r="E68" s="25"/>
      <c r="F68" s="25"/>
      <c r="G68" s="27"/>
      <c r="H68" s="27"/>
      <c r="I68" s="28"/>
      <c r="J68" s="27"/>
      <c r="K68" s="27"/>
      <c r="L68" s="69">
        <f>SUM(L67)</f>
        <v>630223</v>
      </c>
      <c r="M68" s="69">
        <f>SUM(M67)</f>
        <v>588794</v>
      </c>
      <c r="N68" s="64">
        <f>L68/M68</f>
        <v>1.0703624697262539</v>
      </c>
      <c r="O68" s="29"/>
      <c r="P68" s="30"/>
      <c r="Q68" s="45"/>
      <c r="R68" s="25"/>
      <c r="S68" s="27"/>
      <c r="T68" s="25"/>
      <c r="U68" s="25"/>
      <c r="V68" s="25"/>
      <c r="W68" s="31"/>
    </row>
    <row r="69" spans="1:23" x14ac:dyDescent="0.25">
      <c r="A69" s="17"/>
      <c r="B69" s="17"/>
      <c r="C69" s="18"/>
      <c r="D69" s="19"/>
      <c r="E69" s="17"/>
      <c r="F69" s="17"/>
      <c r="G69" s="19"/>
      <c r="H69" s="19"/>
      <c r="I69" s="20"/>
      <c r="J69" s="19"/>
      <c r="K69" s="19"/>
      <c r="L69" s="68"/>
      <c r="M69" s="68"/>
      <c r="N69" s="63"/>
      <c r="O69" s="21"/>
      <c r="P69" s="22"/>
      <c r="Q69" s="44"/>
      <c r="R69" s="17"/>
      <c r="S69" s="19"/>
      <c r="T69" s="17"/>
      <c r="U69" s="17"/>
      <c r="V69" s="17"/>
      <c r="W69" s="17"/>
    </row>
    <row r="70" spans="1:23" ht="15.75" thickBot="1" x14ac:dyDescent="0.3">
      <c r="A70" s="41" t="s">
        <v>1080</v>
      </c>
      <c r="B70" s="17"/>
      <c r="C70" s="18"/>
      <c r="D70" s="19"/>
      <c r="E70" s="17"/>
      <c r="F70" s="17"/>
      <c r="G70" s="19"/>
      <c r="H70" s="19"/>
      <c r="I70" s="20"/>
      <c r="J70" s="19"/>
      <c r="K70" s="19"/>
      <c r="L70" s="68"/>
      <c r="M70" s="68"/>
      <c r="N70" s="63"/>
      <c r="O70" s="21"/>
      <c r="P70" s="22"/>
      <c r="Q70" s="44"/>
      <c r="R70" s="17"/>
      <c r="S70" s="19"/>
      <c r="T70" s="17"/>
      <c r="U70" s="17"/>
      <c r="V70" s="17"/>
      <c r="W70" s="17"/>
    </row>
    <row r="71" spans="1:23" x14ac:dyDescent="0.25">
      <c r="A71" s="8" t="s">
        <v>1081</v>
      </c>
      <c r="B71" s="9" t="s">
        <v>1082</v>
      </c>
      <c r="C71" s="10">
        <v>45719</v>
      </c>
      <c r="D71" s="11">
        <v>580000</v>
      </c>
      <c r="E71" s="9" t="s">
        <v>25</v>
      </c>
      <c r="F71" s="9" t="s">
        <v>26</v>
      </c>
      <c r="G71" s="11">
        <v>580000</v>
      </c>
      <c r="H71" s="11">
        <v>256390</v>
      </c>
      <c r="I71" s="12">
        <f>H71/G71*100</f>
        <v>44.2051724137931</v>
      </c>
      <c r="J71" s="11">
        <v>512780</v>
      </c>
      <c r="K71" s="11">
        <v>89991</v>
      </c>
      <c r="L71" s="67">
        <f>G71-K71</f>
        <v>490009</v>
      </c>
      <c r="M71" s="67">
        <v>349412</v>
      </c>
      <c r="N71" s="62">
        <f>L71/M71</f>
        <v>1.4023817155678684</v>
      </c>
      <c r="O71" s="13">
        <v>4166</v>
      </c>
      <c r="P71" s="14">
        <f>L71/O71</f>
        <v>117.62097935669708</v>
      </c>
      <c r="Q71" s="43" t="s">
        <v>1083</v>
      </c>
      <c r="R71" s="9" t="s">
        <v>85</v>
      </c>
      <c r="S71" s="11">
        <v>84127</v>
      </c>
      <c r="T71" s="9" t="s">
        <v>1084</v>
      </c>
      <c r="U71" s="9" t="s">
        <v>30</v>
      </c>
      <c r="V71" s="9">
        <v>41</v>
      </c>
      <c r="W71" s="15" t="s">
        <v>31</v>
      </c>
    </row>
    <row r="72" spans="1:23" ht="15.75" thickBot="1" x14ac:dyDescent="0.3">
      <c r="A72" s="24"/>
      <c r="B72" s="25"/>
      <c r="C72" s="26"/>
      <c r="D72" s="27"/>
      <c r="E72" s="25"/>
      <c r="F72" s="25"/>
      <c r="G72" s="27"/>
      <c r="H72" s="27"/>
      <c r="I72" s="28"/>
      <c r="J72" s="27"/>
      <c r="K72" s="27"/>
      <c r="L72" s="69">
        <f>SUM(L71)</f>
        <v>490009</v>
      </c>
      <c r="M72" s="69">
        <f>SUM(M71)</f>
        <v>349412</v>
      </c>
      <c r="N72" s="64">
        <f>L72/M72</f>
        <v>1.4023817155678684</v>
      </c>
      <c r="O72" s="29"/>
      <c r="P72" s="30"/>
      <c r="Q72" s="45"/>
      <c r="R72" s="25"/>
      <c r="S72" s="27"/>
      <c r="T72" s="25"/>
      <c r="U72" s="25"/>
      <c r="V72" s="25"/>
      <c r="W72" s="31"/>
    </row>
    <row r="73" spans="1:23" x14ac:dyDescent="0.25">
      <c r="A73" s="17"/>
      <c r="B73" s="17"/>
      <c r="C73" s="18"/>
      <c r="D73" s="19"/>
      <c r="E73" s="17"/>
      <c r="F73" s="17"/>
      <c r="G73" s="19"/>
      <c r="H73" s="19"/>
      <c r="I73" s="20"/>
      <c r="J73" s="19"/>
      <c r="K73" s="19"/>
      <c r="L73" s="68"/>
      <c r="M73" s="68"/>
      <c r="N73" s="63"/>
      <c r="O73" s="21"/>
      <c r="P73" s="22"/>
      <c r="Q73" s="44"/>
      <c r="R73" s="17"/>
      <c r="S73" s="19"/>
      <c r="T73" s="17"/>
      <c r="U73" s="17"/>
      <c r="V73" s="17"/>
      <c r="W73" s="17"/>
    </row>
    <row r="74" spans="1:23" ht="15.75" thickBot="1" x14ac:dyDescent="0.3">
      <c r="A74" s="41" t="s">
        <v>1085</v>
      </c>
      <c r="B74" s="17"/>
      <c r="C74" s="18"/>
      <c r="D74" s="19"/>
      <c r="E74" s="17"/>
      <c r="F74" s="17"/>
      <c r="G74" s="19"/>
      <c r="H74" s="19"/>
      <c r="I74" s="20"/>
      <c r="J74" s="19"/>
      <c r="K74" s="19"/>
      <c r="L74" s="68"/>
      <c r="M74" s="68"/>
      <c r="N74" s="63"/>
      <c r="O74" s="21"/>
      <c r="P74" s="22"/>
      <c r="Q74" s="44"/>
      <c r="R74" s="17"/>
      <c r="S74" s="19"/>
      <c r="T74" s="17"/>
      <c r="U74" s="17"/>
      <c r="V74" s="17"/>
      <c r="W74" s="17"/>
    </row>
    <row r="75" spans="1:23" x14ac:dyDescent="0.25">
      <c r="A75" s="8" t="s">
        <v>1086</v>
      </c>
      <c r="B75" s="9" t="s">
        <v>1087</v>
      </c>
      <c r="C75" s="10">
        <v>45702</v>
      </c>
      <c r="D75" s="11">
        <v>645000</v>
      </c>
      <c r="E75" s="9" t="s">
        <v>36</v>
      </c>
      <c r="F75" s="9" t="s">
        <v>26</v>
      </c>
      <c r="G75" s="11">
        <v>645000</v>
      </c>
      <c r="H75" s="11">
        <v>444310</v>
      </c>
      <c r="I75" s="12">
        <f>H75/G75*100</f>
        <v>68.885271317829449</v>
      </c>
      <c r="J75" s="11">
        <v>888628</v>
      </c>
      <c r="K75" s="11">
        <v>219649</v>
      </c>
      <c r="L75" s="67">
        <f>G75-K75</f>
        <v>425351</v>
      </c>
      <c r="M75" s="67">
        <v>631112</v>
      </c>
      <c r="N75" s="62">
        <f>L75/M75</f>
        <v>0.67397070567506245</v>
      </c>
      <c r="O75" s="13">
        <v>3381</v>
      </c>
      <c r="P75" s="14">
        <f>L75/O75</f>
        <v>125.80627033422064</v>
      </c>
      <c r="Q75" s="43" t="s">
        <v>1088</v>
      </c>
      <c r="R75" s="9" t="s">
        <v>28</v>
      </c>
      <c r="S75" s="11">
        <v>219649</v>
      </c>
      <c r="T75" s="9" t="s">
        <v>1089</v>
      </c>
      <c r="U75" s="9" t="s">
        <v>125</v>
      </c>
      <c r="V75" s="9">
        <v>61</v>
      </c>
      <c r="W75" s="15" t="s">
        <v>31</v>
      </c>
    </row>
    <row r="76" spans="1:23" ht="15.75" thickBot="1" x14ac:dyDescent="0.3">
      <c r="A76" s="24"/>
      <c r="B76" s="25"/>
      <c r="C76" s="26"/>
      <c r="D76" s="27"/>
      <c r="E76" s="25"/>
      <c r="F76" s="25"/>
      <c r="G76" s="27"/>
      <c r="H76" s="27"/>
      <c r="I76" s="28"/>
      <c r="J76" s="27"/>
      <c r="K76" s="27"/>
      <c r="L76" s="69">
        <f>SUM(L75)</f>
        <v>425351</v>
      </c>
      <c r="M76" s="69">
        <f>SUM(M75)</f>
        <v>631112</v>
      </c>
      <c r="N76" s="64"/>
      <c r="O76" s="29"/>
      <c r="P76" s="30"/>
      <c r="Q76" s="45"/>
      <c r="R76" s="25"/>
      <c r="S76" s="27"/>
      <c r="T76" s="25"/>
      <c r="U76" s="25"/>
      <c r="V76" s="25"/>
      <c r="W76" s="31"/>
    </row>
    <row r="77" spans="1:23" x14ac:dyDescent="0.25">
      <c r="A77" s="17"/>
      <c r="B77" s="17"/>
      <c r="C77" s="18"/>
      <c r="D77" s="19"/>
      <c r="E77" s="17"/>
      <c r="F77" s="17"/>
      <c r="G77" s="19"/>
      <c r="H77" s="19"/>
      <c r="I77" s="20"/>
      <c r="J77" s="19"/>
      <c r="K77" s="19"/>
      <c r="L77" s="68"/>
      <c r="M77" s="68"/>
      <c r="N77" s="63"/>
      <c r="O77" s="21"/>
      <c r="P77" s="22"/>
      <c r="Q77" s="44"/>
      <c r="R77" s="17"/>
      <c r="S77" s="19"/>
      <c r="T77" s="17"/>
      <c r="U77" s="17"/>
      <c r="V77" s="17"/>
      <c r="W77" s="17"/>
    </row>
    <row r="78" spans="1:23" ht="15.75" thickBot="1" x14ac:dyDescent="0.3">
      <c r="A78" s="41" t="s">
        <v>1090</v>
      </c>
      <c r="B78" s="17"/>
      <c r="C78" s="18"/>
      <c r="D78" s="19"/>
      <c r="E78" s="17"/>
      <c r="F78" s="17"/>
      <c r="G78" s="19"/>
      <c r="H78" s="19"/>
      <c r="I78" s="20"/>
      <c r="J78" s="19"/>
      <c r="K78" s="19"/>
      <c r="L78" s="68"/>
      <c r="M78" s="68"/>
      <c r="N78" s="63"/>
      <c r="O78" s="21"/>
      <c r="P78" s="22"/>
      <c r="Q78" s="44"/>
      <c r="R78" s="17"/>
      <c r="S78" s="19"/>
      <c r="T78" s="17"/>
      <c r="U78" s="17"/>
      <c r="V78" s="17"/>
      <c r="W78" s="17"/>
    </row>
    <row r="79" spans="1:23" x14ac:dyDescent="0.25">
      <c r="A79" s="8" t="s">
        <v>1091</v>
      </c>
      <c r="B79" s="9" t="s">
        <v>1092</v>
      </c>
      <c r="C79" s="10">
        <v>45128</v>
      </c>
      <c r="D79" s="11">
        <v>765000</v>
      </c>
      <c r="E79" s="9" t="s">
        <v>36</v>
      </c>
      <c r="F79" s="9" t="s">
        <v>26</v>
      </c>
      <c r="G79" s="11">
        <v>765000</v>
      </c>
      <c r="H79" s="11">
        <v>353030</v>
      </c>
      <c r="I79" s="12">
        <f>H79/G79*100</f>
        <v>46.14771241830065</v>
      </c>
      <c r="J79" s="11">
        <v>706062</v>
      </c>
      <c r="K79" s="11">
        <v>135000</v>
      </c>
      <c r="L79" s="67">
        <f>G79-K79</f>
        <v>630000</v>
      </c>
      <c r="M79" s="67">
        <v>696417</v>
      </c>
      <c r="N79" s="62">
        <f>L79/M79</f>
        <v>0.90463041539767119</v>
      </c>
      <c r="O79" s="13">
        <v>3100</v>
      </c>
      <c r="P79" s="14">
        <f>L79/O79</f>
        <v>203.2258064516129</v>
      </c>
      <c r="Q79" s="43" t="s">
        <v>1093</v>
      </c>
      <c r="R79" s="9" t="s">
        <v>1094</v>
      </c>
      <c r="S79" s="11">
        <v>135000</v>
      </c>
      <c r="T79" s="9" t="s">
        <v>1095</v>
      </c>
      <c r="U79" s="9" t="s">
        <v>125</v>
      </c>
      <c r="V79" s="9">
        <v>75</v>
      </c>
      <c r="W79" s="15" t="s">
        <v>31</v>
      </c>
    </row>
    <row r="80" spans="1:23" ht="15.75" thickBot="1" x14ac:dyDescent="0.3">
      <c r="A80" s="38"/>
      <c r="B80" s="32"/>
      <c r="C80" s="33"/>
      <c r="D80" s="34"/>
      <c r="E80" s="32"/>
      <c r="F80" s="32"/>
      <c r="G80" s="34"/>
      <c r="H80" s="34"/>
      <c r="I80" s="35"/>
      <c r="J80" s="34"/>
      <c r="K80" s="34"/>
      <c r="L80" s="70">
        <f>SUM(L79)</f>
        <v>630000</v>
      </c>
      <c r="M80" s="70">
        <f>SUM(M79)</f>
        <v>696417</v>
      </c>
      <c r="N80" s="65"/>
      <c r="O80" s="36"/>
      <c r="P80" s="37"/>
      <c r="Q80" s="46"/>
      <c r="R80" s="32"/>
      <c r="S80" s="34"/>
      <c r="T80" s="32"/>
      <c r="U80" s="32"/>
      <c r="V80" s="32"/>
      <c r="W80" s="39"/>
    </row>
    <row r="81" spans="1:23" ht="15.75" thickTop="1" x14ac:dyDescent="0.25">
      <c r="A81" s="16"/>
      <c r="B81" s="17"/>
      <c r="C81" s="18"/>
      <c r="D81" s="19"/>
      <c r="E81" s="17"/>
      <c r="F81" s="17"/>
      <c r="G81" s="19"/>
      <c r="H81" s="19"/>
      <c r="I81" s="20"/>
      <c r="J81" s="19"/>
      <c r="K81" s="19"/>
      <c r="L81" s="68"/>
      <c r="M81" s="68"/>
      <c r="N81" s="63"/>
      <c r="O81" s="21"/>
      <c r="P81" s="22"/>
      <c r="Q81" s="44"/>
      <c r="R81" s="17"/>
      <c r="S81" s="19"/>
      <c r="T81" s="17"/>
      <c r="U81" s="17"/>
      <c r="V81" s="17"/>
      <c r="W81" s="23"/>
    </row>
    <row r="82" spans="1:23" x14ac:dyDescent="0.25">
      <c r="A82" s="40" t="s">
        <v>1096</v>
      </c>
      <c r="B82" s="17"/>
      <c r="C82" s="18"/>
      <c r="D82" s="19"/>
      <c r="E82" s="17"/>
      <c r="F82" s="17"/>
      <c r="G82" s="19"/>
      <c r="H82" s="19"/>
      <c r="I82" s="20"/>
      <c r="J82" s="19"/>
      <c r="K82" s="19"/>
      <c r="L82" s="68"/>
      <c r="M82" s="68"/>
      <c r="N82" s="63"/>
      <c r="O82" s="21"/>
      <c r="P82" s="22"/>
      <c r="Q82" s="44"/>
      <c r="R82" s="17"/>
      <c r="S82" s="19"/>
      <c r="T82" s="17"/>
      <c r="U82" s="17"/>
      <c r="V82" s="17"/>
      <c r="W82" s="23"/>
    </row>
    <row r="83" spans="1:23" x14ac:dyDescent="0.25">
      <c r="A83" s="16" t="s">
        <v>1097</v>
      </c>
      <c r="B83" s="17" t="s">
        <v>1098</v>
      </c>
      <c r="C83" s="18">
        <v>45355</v>
      </c>
      <c r="D83" s="19">
        <v>699900</v>
      </c>
      <c r="E83" s="17" t="s">
        <v>25</v>
      </c>
      <c r="F83" s="17" t="s">
        <v>26</v>
      </c>
      <c r="G83" s="19">
        <v>699900</v>
      </c>
      <c r="H83" s="19">
        <v>351860</v>
      </c>
      <c r="I83" s="20">
        <f>H83/G83*100</f>
        <v>50.272896128018289</v>
      </c>
      <c r="J83" s="19">
        <v>703729</v>
      </c>
      <c r="K83" s="19">
        <v>135000</v>
      </c>
      <c r="L83" s="68">
        <f>G83-K83</f>
        <v>564900</v>
      </c>
      <c r="M83" s="68">
        <v>801026</v>
      </c>
      <c r="N83" s="63">
        <f t="shared" ref="N83:N88" si="8">L83/M83</f>
        <v>0.70522055463867594</v>
      </c>
      <c r="O83" s="21">
        <v>3696</v>
      </c>
      <c r="P83" s="22">
        <f>L83/O83</f>
        <v>152.84090909090909</v>
      </c>
      <c r="Q83" s="44" t="s">
        <v>1093</v>
      </c>
      <c r="R83" s="17" t="s">
        <v>28</v>
      </c>
      <c r="S83" s="19">
        <v>135000</v>
      </c>
      <c r="T83" s="17" t="s">
        <v>1095</v>
      </c>
      <c r="U83" s="17" t="s">
        <v>125</v>
      </c>
      <c r="V83" s="17">
        <v>75</v>
      </c>
      <c r="W83" s="23" t="s">
        <v>31</v>
      </c>
    </row>
    <row r="84" spans="1:23" x14ac:dyDescent="0.25">
      <c r="A84" s="16" t="s">
        <v>1099</v>
      </c>
      <c r="B84" s="17" t="s">
        <v>1100</v>
      </c>
      <c r="C84" s="18">
        <v>45411</v>
      </c>
      <c r="D84" s="19">
        <v>695000</v>
      </c>
      <c r="E84" s="17" t="s">
        <v>36</v>
      </c>
      <c r="F84" s="17" t="s">
        <v>26</v>
      </c>
      <c r="G84" s="19">
        <v>695000</v>
      </c>
      <c r="H84" s="19">
        <v>318570</v>
      </c>
      <c r="I84" s="20">
        <f>H84/G84*100</f>
        <v>45.83741007194245</v>
      </c>
      <c r="J84" s="19">
        <v>637146</v>
      </c>
      <c r="K84" s="19">
        <v>135000</v>
      </c>
      <c r="L84" s="68">
        <f>G84-K84</f>
        <v>560000</v>
      </c>
      <c r="M84" s="68">
        <v>707247</v>
      </c>
      <c r="N84" s="63">
        <f t="shared" si="8"/>
        <v>0.79180258099362744</v>
      </c>
      <c r="O84" s="21">
        <v>3245</v>
      </c>
      <c r="P84" s="22">
        <f>L84/O84</f>
        <v>172.57318952234206</v>
      </c>
      <c r="Q84" s="44" t="s">
        <v>1093</v>
      </c>
      <c r="R84" s="17" t="s">
        <v>28</v>
      </c>
      <c r="S84" s="19">
        <v>135000</v>
      </c>
      <c r="T84" s="17" t="s">
        <v>1095</v>
      </c>
      <c r="U84" s="17" t="s">
        <v>125</v>
      </c>
      <c r="V84" s="17">
        <v>76</v>
      </c>
      <c r="W84" s="23" t="s">
        <v>31</v>
      </c>
    </row>
    <row r="85" spans="1:23" x14ac:dyDescent="0.25">
      <c r="A85" s="16" t="s">
        <v>1099</v>
      </c>
      <c r="B85" s="17" t="s">
        <v>1100</v>
      </c>
      <c r="C85" s="18">
        <v>45678</v>
      </c>
      <c r="D85" s="19">
        <v>715000</v>
      </c>
      <c r="E85" s="17" t="s">
        <v>36</v>
      </c>
      <c r="F85" s="17" t="s">
        <v>26</v>
      </c>
      <c r="G85" s="19">
        <v>715000</v>
      </c>
      <c r="H85" s="19">
        <v>318570</v>
      </c>
      <c r="I85" s="20">
        <f>H85/G85*100</f>
        <v>44.555244755244757</v>
      </c>
      <c r="J85" s="19">
        <v>637146</v>
      </c>
      <c r="K85" s="19">
        <v>135000</v>
      </c>
      <c r="L85" s="68">
        <f>G85-K85</f>
        <v>580000</v>
      </c>
      <c r="M85" s="68">
        <v>707247</v>
      </c>
      <c r="N85" s="63">
        <f t="shared" si="8"/>
        <v>0.82008124460054266</v>
      </c>
      <c r="O85" s="21">
        <v>3245</v>
      </c>
      <c r="P85" s="22">
        <f>L85/O85</f>
        <v>178.73651771956855</v>
      </c>
      <c r="Q85" s="44" t="s">
        <v>1093</v>
      </c>
      <c r="R85" s="17" t="s">
        <v>28</v>
      </c>
      <c r="S85" s="19">
        <v>135000</v>
      </c>
      <c r="T85" s="17" t="s">
        <v>1095</v>
      </c>
      <c r="U85" s="17" t="s">
        <v>125</v>
      </c>
      <c r="V85" s="17">
        <v>76</v>
      </c>
      <c r="W85" s="23" t="s">
        <v>31</v>
      </c>
    </row>
    <row r="86" spans="1:23" x14ac:dyDescent="0.25">
      <c r="A86" s="16" t="s">
        <v>1101</v>
      </c>
      <c r="B86" s="17" t="s">
        <v>1102</v>
      </c>
      <c r="C86" s="18">
        <v>45435</v>
      </c>
      <c r="D86" s="19">
        <v>705000</v>
      </c>
      <c r="E86" s="17" t="s">
        <v>36</v>
      </c>
      <c r="F86" s="17" t="s">
        <v>26</v>
      </c>
      <c r="G86" s="19">
        <v>705000</v>
      </c>
      <c r="H86" s="19">
        <v>353380</v>
      </c>
      <c r="I86" s="20">
        <f>H86/G86*100</f>
        <v>50.124822695035462</v>
      </c>
      <c r="J86" s="19">
        <v>706759</v>
      </c>
      <c r="K86" s="19">
        <v>135000</v>
      </c>
      <c r="L86" s="68">
        <f>G86-K86</f>
        <v>570000</v>
      </c>
      <c r="M86" s="68">
        <v>805294</v>
      </c>
      <c r="N86" s="63">
        <f t="shared" si="8"/>
        <v>0.7078160274384262</v>
      </c>
      <c r="O86" s="21">
        <v>3498</v>
      </c>
      <c r="P86" s="22">
        <f>L86/O86</f>
        <v>162.95025728987994</v>
      </c>
      <c r="Q86" s="44" t="s">
        <v>1093</v>
      </c>
      <c r="R86" s="17" t="s">
        <v>28</v>
      </c>
      <c r="S86" s="19">
        <v>135000</v>
      </c>
      <c r="T86" s="17" t="s">
        <v>1095</v>
      </c>
      <c r="U86" s="17" t="s">
        <v>125</v>
      </c>
      <c r="V86" s="17">
        <v>75</v>
      </c>
      <c r="W86" s="23" t="s">
        <v>31</v>
      </c>
    </row>
    <row r="87" spans="1:23" x14ac:dyDescent="0.25">
      <c r="A87" s="16" t="s">
        <v>1103</v>
      </c>
      <c r="B87" s="17" t="s">
        <v>1104</v>
      </c>
      <c r="C87" s="18">
        <v>45502</v>
      </c>
      <c r="D87" s="19">
        <v>691000</v>
      </c>
      <c r="E87" s="17" t="s">
        <v>25</v>
      </c>
      <c r="F87" s="17" t="s">
        <v>26</v>
      </c>
      <c r="G87" s="19">
        <v>691000</v>
      </c>
      <c r="H87" s="19">
        <v>293380</v>
      </c>
      <c r="I87" s="20">
        <f>H87/G87*100</f>
        <v>42.457308248914615</v>
      </c>
      <c r="J87" s="19">
        <v>586753</v>
      </c>
      <c r="K87" s="19">
        <v>135000</v>
      </c>
      <c r="L87" s="68">
        <f>G87-K87</f>
        <v>556000</v>
      </c>
      <c r="M87" s="68">
        <v>636271</v>
      </c>
      <c r="N87" s="63">
        <f t="shared" si="8"/>
        <v>0.87384149206863115</v>
      </c>
      <c r="O87" s="21">
        <v>2927</v>
      </c>
      <c r="P87" s="22">
        <f>L87/O87</f>
        <v>189.95558592415443</v>
      </c>
      <c r="Q87" s="44" t="s">
        <v>1093</v>
      </c>
      <c r="R87" s="17" t="s">
        <v>28</v>
      </c>
      <c r="S87" s="19">
        <v>135000</v>
      </c>
      <c r="T87" s="17" t="s">
        <v>1095</v>
      </c>
      <c r="U87" s="17" t="s">
        <v>125</v>
      </c>
      <c r="V87" s="17">
        <v>75</v>
      </c>
      <c r="W87" s="23" t="s">
        <v>31</v>
      </c>
    </row>
    <row r="88" spans="1:23" ht="15.75" thickBot="1" x14ac:dyDescent="0.3">
      <c r="A88" s="24"/>
      <c r="B88" s="25"/>
      <c r="C88" s="26"/>
      <c r="D88" s="27"/>
      <c r="E88" s="25"/>
      <c r="F88" s="25"/>
      <c r="G88" s="27"/>
      <c r="H88" s="27"/>
      <c r="I88" s="28"/>
      <c r="J88" s="27"/>
      <c r="K88" s="27"/>
      <c r="L88" s="69">
        <f>SUM(L83:L87)</f>
        <v>2830900</v>
      </c>
      <c r="M88" s="69">
        <f>SUM(M83:M87)</f>
        <v>3657085</v>
      </c>
      <c r="N88" s="64">
        <f t="shared" si="8"/>
        <v>0.77408646503977896</v>
      </c>
      <c r="O88" s="29"/>
      <c r="P88" s="30"/>
      <c r="Q88" s="45"/>
      <c r="R88" s="25"/>
      <c r="S88" s="27"/>
      <c r="T88" s="25"/>
      <c r="U88" s="25"/>
      <c r="V88" s="25"/>
      <c r="W88" s="31"/>
    </row>
    <row r="89" spans="1:23" x14ac:dyDescent="0.25">
      <c r="A89" s="17"/>
      <c r="B89" s="17"/>
      <c r="C89" s="18"/>
      <c r="D89" s="19"/>
      <c r="E89" s="17"/>
      <c r="F89" s="17"/>
      <c r="G89" s="19"/>
      <c r="H89" s="19"/>
      <c r="I89" s="20"/>
      <c r="J89" s="19"/>
      <c r="K89" s="19"/>
      <c r="L89" s="68"/>
      <c r="M89" s="68"/>
      <c r="N89" s="63"/>
      <c r="O89" s="21"/>
      <c r="P89" s="22"/>
      <c r="Q89" s="44"/>
      <c r="R89" s="17"/>
      <c r="S89" s="19"/>
      <c r="T89" s="17"/>
      <c r="U89" s="17"/>
      <c r="V89" s="17"/>
      <c r="W89" s="17"/>
    </row>
    <row r="90" spans="1:23" ht="15.75" thickBot="1" x14ac:dyDescent="0.3">
      <c r="A90" s="41" t="s">
        <v>1105</v>
      </c>
      <c r="B90" s="17"/>
      <c r="C90" s="18"/>
      <c r="D90" s="19"/>
      <c r="E90" s="17"/>
      <c r="F90" s="17"/>
      <c r="G90" s="19"/>
      <c r="H90" s="19"/>
      <c r="I90" s="20"/>
      <c r="J90" s="19"/>
      <c r="K90" s="19"/>
      <c r="L90" s="68"/>
      <c r="M90" s="68"/>
      <c r="N90" s="63"/>
      <c r="O90" s="21"/>
      <c r="P90" s="22"/>
      <c r="Q90" s="44"/>
      <c r="R90" s="17"/>
      <c r="S90" s="19"/>
      <c r="T90" s="17"/>
      <c r="U90" s="17"/>
      <c r="V90" s="17"/>
      <c r="W90" s="17"/>
    </row>
    <row r="91" spans="1:23" x14ac:dyDescent="0.25">
      <c r="A91" s="8" t="s">
        <v>1106</v>
      </c>
      <c r="B91" s="9" t="s">
        <v>1107</v>
      </c>
      <c r="C91" s="10">
        <v>45301</v>
      </c>
      <c r="D91" s="11">
        <v>950000</v>
      </c>
      <c r="E91" s="9" t="s">
        <v>36</v>
      </c>
      <c r="F91" s="9" t="s">
        <v>26</v>
      </c>
      <c r="G91" s="11">
        <v>950000</v>
      </c>
      <c r="H91" s="11">
        <v>525050</v>
      </c>
      <c r="I91" s="12">
        <f>H91/G91*100</f>
        <v>55.268421052631581</v>
      </c>
      <c r="J91" s="11">
        <v>1050109</v>
      </c>
      <c r="K91" s="11">
        <v>535470</v>
      </c>
      <c r="L91" s="67">
        <f>G91-K91</f>
        <v>414530</v>
      </c>
      <c r="M91" s="67">
        <v>443654</v>
      </c>
      <c r="N91" s="62">
        <f>L91/M91</f>
        <v>0.93435424903190323</v>
      </c>
      <c r="O91" s="13">
        <v>6148</v>
      </c>
      <c r="P91" s="14">
        <f>L91/O91</f>
        <v>67.425178919973973</v>
      </c>
      <c r="Q91" s="43" t="s">
        <v>1108</v>
      </c>
      <c r="R91" s="9" t="s">
        <v>28</v>
      </c>
      <c r="S91" s="11">
        <v>535470</v>
      </c>
      <c r="T91" s="9" t="s">
        <v>1109</v>
      </c>
      <c r="U91" s="9" t="s">
        <v>30</v>
      </c>
      <c r="V91" s="9">
        <v>88</v>
      </c>
      <c r="W91" s="15" t="s">
        <v>31</v>
      </c>
    </row>
    <row r="92" spans="1:23" ht="15.75" thickBot="1" x14ac:dyDescent="0.3">
      <c r="A92" s="38"/>
      <c r="B92" s="32"/>
      <c r="C92" s="33"/>
      <c r="D92" s="34"/>
      <c r="E92" s="32"/>
      <c r="F92" s="32"/>
      <c r="G92" s="34"/>
      <c r="H92" s="34"/>
      <c r="I92" s="35"/>
      <c r="J92" s="34"/>
      <c r="K92" s="34"/>
      <c r="L92" s="70">
        <f>SUM(L91)</f>
        <v>414530</v>
      </c>
      <c r="M92" s="70">
        <f>SUM(M91)</f>
        <v>443654</v>
      </c>
      <c r="N92" s="65">
        <f>L92/M92</f>
        <v>0.93435424903190323</v>
      </c>
      <c r="O92" s="36"/>
      <c r="P92" s="37"/>
      <c r="Q92" s="46"/>
      <c r="R92" s="32"/>
      <c r="S92" s="34"/>
      <c r="T92" s="32"/>
      <c r="U92" s="32"/>
      <c r="V92" s="32"/>
      <c r="W92" s="39"/>
    </row>
    <row r="93" spans="1:23" ht="15.75" thickTop="1" x14ac:dyDescent="0.25">
      <c r="A93" s="16"/>
      <c r="B93" s="17"/>
      <c r="C93" s="18"/>
      <c r="D93" s="19"/>
      <c r="E93" s="17"/>
      <c r="F93" s="17"/>
      <c r="G93" s="19"/>
      <c r="H93" s="19"/>
      <c r="I93" s="20"/>
      <c r="J93" s="19"/>
      <c r="K93" s="19"/>
      <c r="L93" s="68"/>
      <c r="M93" s="68"/>
      <c r="N93" s="63"/>
      <c r="O93" s="21"/>
      <c r="P93" s="22"/>
      <c r="Q93" s="44"/>
      <c r="R93" s="17"/>
      <c r="S93" s="19"/>
      <c r="T93" s="17"/>
      <c r="U93" s="17"/>
      <c r="V93" s="17"/>
      <c r="W93" s="23"/>
    </row>
    <row r="94" spans="1:23" x14ac:dyDescent="0.25">
      <c r="A94" s="40" t="s">
        <v>1110</v>
      </c>
      <c r="B94" s="17"/>
      <c r="C94" s="18"/>
      <c r="D94" s="19"/>
      <c r="E94" s="17"/>
      <c r="F94" s="17"/>
      <c r="G94" s="19"/>
      <c r="H94" s="19"/>
      <c r="I94" s="20"/>
      <c r="J94" s="19"/>
      <c r="K94" s="19"/>
      <c r="L94" s="68"/>
      <c r="M94" s="68"/>
      <c r="N94" s="63"/>
      <c r="O94" s="21"/>
      <c r="P94" s="22"/>
      <c r="Q94" s="44"/>
      <c r="R94" s="17"/>
      <c r="S94" s="19"/>
      <c r="T94" s="17"/>
      <c r="U94" s="17"/>
      <c r="V94" s="17"/>
      <c r="W94" s="23"/>
    </row>
    <row r="95" spans="1:23" x14ac:dyDescent="0.25">
      <c r="A95" s="16" t="s">
        <v>1111</v>
      </c>
      <c r="B95" s="17" t="s">
        <v>1112</v>
      </c>
      <c r="C95" s="18">
        <v>45747</v>
      </c>
      <c r="D95" s="19">
        <v>1430325</v>
      </c>
      <c r="E95" s="17" t="s">
        <v>36</v>
      </c>
      <c r="F95" s="17" t="s">
        <v>26</v>
      </c>
      <c r="G95" s="19">
        <v>1430325</v>
      </c>
      <c r="H95" s="19">
        <v>724920</v>
      </c>
      <c r="I95" s="20">
        <f>H95/G95*100</f>
        <v>50.682187614702954</v>
      </c>
      <c r="J95" s="19">
        <v>1449831</v>
      </c>
      <c r="K95" s="19">
        <v>573237</v>
      </c>
      <c r="L95" s="68">
        <f>G95-K95</f>
        <v>857088</v>
      </c>
      <c r="M95" s="68">
        <v>782673</v>
      </c>
      <c r="N95" s="63">
        <f>L95/M95</f>
        <v>1.0950780210892672</v>
      </c>
      <c r="O95" s="21">
        <v>3999</v>
      </c>
      <c r="P95" s="22">
        <f>L95/O95</f>
        <v>214.32558139534885</v>
      </c>
      <c r="Q95" s="44" t="s">
        <v>1108</v>
      </c>
      <c r="R95" s="17" t="s">
        <v>97</v>
      </c>
      <c r="S95" s="19">
        <v>573237</v>
      </c>
      <c r="T95" s="17" t="s">
        <v>1109</v>
      </c>
      <c r="U95" s="17" t="s">
        <v>30</v>
      </c>
      <c r="V95" s="17">
        <v>52</v>
      </c>
      <c r="W95" s="23" t="s">
        <v>31</v>
      </c>
    </row>
    <row r="96" spans="1:23" ht="15.75" thickBot="1" x14ac:dyDescent="0.3">
      <c r="A96" s="24"/>
      <c r="B96" s="25"/>
      <c r="C96" s="26"/>
      <c r="D96" s="27"/>
      <c r="E96" s="25"/>
      <c r="F96" s="25"/>
      <c r="G96" s="27"/>
      <c r="H96" s="27"/>
      <c r="I96" s="28"/>
      <c r="J96" s="27"/>
      <c r="K96" s="27"/>
      <c r="L96" s="69">
        <f>SUM(L95)</f>
        <v>857088</v>
      </c>
      <c r="M96" s="69">
        <f>SUM(M95)</f>
        <v>782673</v>
      </c>
      <c r="N96" s="64">
        <f>L96/M96</f>
        <v>1.0950780210892672</v>
      </c>
      <c r="O96" s="29"/>
      <c r="P96" s="30"/>
      <c r="Q96" s="45"/>
      <c r="R96" s="25"/>
      <c r="S96" s="27"/>
      <c r="T96" s="25"/>
      <c r="U96" s="25"/>
      <c r="V96" s="25"/>
      <c r="W96" s="31"/>
    </row>
    <row r="97" spans="1:23" x14ac:dyDescent="0.25">
      <c r="A97" s="17"/>
      <c r="B97" s="17"/>
      <c r="C97" s="18"/>
      <c r="D97" s="19"/>
      <c r="E97" s="17"/>
      <c r="F97" s="17"/>
      <c r="G97" s="19"/>
      <c r="H97" s="19"/>
      <c r="I97" s="20"/>
      <c r="J97" s="19"/>
      <c r="K97" s="19"/>
      <c r="L97" s="68"/>
      <c r="M97" s="68"/>
      <c r="N97" s="63"/>
      <c r="O97" s="21"/>
      <c r="P97" s="22"/>
      <c r="Q97" s="44"/>
      <c r="R97" s="17"/>
      <c r="S97" s="19"/>
      <c r="T97" s="17"/>
      <c r="U97" s="17"/>
      <c r="V97" s="17"/>
      <c r="W97" s="17"/>
    </row>
    <row r="98" spans="1:23" ht="15.75" thickBot="1" x14ac:dyDescent="0.3">
      <c r="A98" s="41" t="s">
        <v>1113</v>
      </c>
      <c r="B98" s="17"/>
      <c r="C98" s="18"/>
      <c r="D98" s="19"/>
      <c r="E98" s="17"/>
      <c r="F98" s="17"/>
      <c r="G98" s="19"/>
      <c r="H98" s="19"/>
      <c r="I98" s="20"/>
      <c r="J98" s="19"/>
      <c r="K98" s="19"/>
      <c r="L98" s="68"/>
      <c r="M98" s="68"/>
      <c r="N98" s="63"/>
      <c r="O98" s="21"/>
      <c r="P98" s="22"/>
      <c r="Q98" s="44"/>
      <c r="R98" s="17"/>
      <c r="S98" s="19"/>
      <c r="T98" s="17"/>
      <c r="U98" s="17"/>
      <c r="V98" s="17"/>
      <c r="W98" s="17"/>
    </row>
    <row r="99" spans="1:23" x14ac:dyDescent="0.25">
      <c r="A99" s="8" t="s">
        <v>1114</v>
      </c>
      <c r="B99" s="9" t="s">
        <v>1115</v>
      </c>
      <c r="C99" s="10">
        <v>45153</v>
      </c>
      <c r="D99" s="11">
        <v>2300000</v>
      </c>
      <c r="E99" s="9" t="s">
        <v>36</v>
      </c>
      <c r="F99" s="9" t="s">
        <v>26</v>
      </c>
      <c r="G99" s="11">
        <v>2300000</v>
      </c>
      <c r="H99" s="11">
        <v>1180100</v>
      </c>
      <c r="I99" s="12">
        <f>H99/G99*100</f>
        <v>51.30869565217391</v>
      </c>
      <c r="J99" s="11">
        <v>2360201</v>
      </c>
      <c r="K99" s="11">
        <v>360806</v>
      </c>
      <c r="L99" s="67">
        <f>G99-K99</f>
        <v>1939194</v>
      </c>
      <c r="M99" s="67">
        <v>1341875</v>
      </c>
      <c r="N99" s="62">
        <f>L99/M99</f>
        <v>1.4451375873311598</v>
      </c>
      <c r="O99" s="13">
        <v>6491</v>
      </c>
      <c r="P99" s="14">
        <f>L99/O99</f>
        <v>298.75119396086887</v>
      </c>
      <c r="Q99" s="43" t="s">
        <v>1116</v>
      </c>
      <c r="R99" s="9" t="s">
        <v>28</v>
      </c>
      <c r="S99" s="11">
        <v>360806</v>
      </c>
      <c r="T99" s="9" t="s">
        <v>1109</v>
      </c>
      <c r="U99" s="9" t="s">
        <v>30</v>
      </c>
      <c r="V99" s="9">
        <v>56</v>
      </c>
      <c r="W99" s="15" t="s">
        <v>31</v>
      </c>
    </row>
    <row r="100" spans="1:23" ht="15.75" thickBot="1" x14ac:dyDescent="0.3">
      <c r="A100" s="24"/>
      <c r="B100" s="25"/>
      <c r="C100" s="26"/>
      <c r="D100" s="27"/>
      <c r="E100" s="25"/>
      <c r="F100" s="25"/>
      <c r="G100" s="27"/>
      <c r="H100" s="27"/>
      <c r="I100" s="28"/>
      <c r="J100" s="27"/>
      <c r="K100" s="27"/>
      <c r="L100" s="69">
        <f>SUM(L99)</f>
        <v>1939194</v>
      </c>
      <c r="M100" s="69">
        <f>SUM(M99)</f>
        <v>1341875</v>
      </c>
      <c r="N100" s="64">
        <f>L100/M100</f>
        <v>1.4451375873311598</v>
      </c>
      <c r="O100" s="29"/>
      <c r="P100" s="30"/>
      <c r="Q100" s="45"/>
      <c r="R100" s="25"/>
      <c r="S100" s="27"/>
      <c r="T100" s="25"/>
      <c r="U100" s="25"/>
      <c r="V100" s="25"/>
      <c r="W100" s="31"/>
    </row>
    <row r="101" spans="1:23" x14ac:dyDescent="0.25">
      <c r="A101" s="17"/>
      <c r="B101" s="17"/>
      <c r="C101" s="18"/>
      <c r="D101" s="19"/>
      <c r="E101" s="17"/>
      <c r="F101" s="17"/>
      <c r="G101" s="19"/>
      <c r="H101" s="19"/>
      <c r="I101" s="20"/>
      <c r="J101" s="19"/>
      <c r="K101" s="19"/>
      <c r="L101" s="68"/>
      <c r="M101" s="68"/>
      <c r="N101" s="63"/>
      <c r="O101" s="21"/>
      <c r="P101" s="22"/>
      <c r="Q101" s="44"/>
      <c r="R101" s="17"/>
      <c r="S101" s="19"/>
      <c r="T101" s="17"/>
      <c r="U101" s="17"/>
      <c r="V101" s="17"/>
      <c r="W101" s="17"/>
    </row>
    <row r="102" spans="1:23" ht="15.75" thickBot="1" x14ac:dyDescent="0.3">
      <c r="A102" s="41" t="s">
        <v>1117</v>
      </c>
      <c r="B102" s="17"/>
      <c r="C102" s="18"/>
      <c r="D102" s="19"/>
      <c r="E102" s="17"/>
      <c r="F102" s="17"/>
      <c r="G102" s="19"/>
      <c r="H102" s="19"/>
      <c r="I102" s="20"/>
      <c r="J102" s="19"/>
      <c r="K102" s="19"/>
      <c r="L102" s="68"/>
      <c r="M102" s="68"/>
      <c r="N102" s="63"/>
      <c r="O102" s="21"/>
      <c r="P102" s="22"/>
      <c r="Q102" s="44"/>
      <c r="R102" s="17"/>
      <c r="S102" s="19"/>
      <c r="T102" s="17"/>
      <c r="U102" s="17"/>
      <c r="V102" s="17"/>
      <c r="W102" s="17"/>
    </row>
    <row r="103" spans="1:23" x14ac:dyDescent="0.25">
      <c r="A103" s="8" t="s">
        <v>1118</v>
      </c>
      <c r="B103" s="9" t="s">
        <v>1119</v>
      </c>
      <c r="C103" s="10">
        <v>45070</v>
      </c>
      <c r="D103" s="11">
        <v>835000</v>
      </c>
      <c r="E103" s="9" t="s">
        <v>36</v>
      </c>
      <c r="F103" s="9" t="s">
        <v>26</v>
      </c>
      <c r="G103" s="11">
        <v>835000</v>
      </c>
      <c r="H103" s="11">
        <v>394200</v>
      </c>
      <c r="I103" s="12">
        <f>H103/G103*100</f>
        <v>47.209580838323348</v>
      </c>
      <c r="J103" s="11">
        <v>788408</v>
      </c>
      <c r="K103" s="11">
        <v>137704</v>
      </c>
      <c r="L103" s="67">
        <f>G103-K103</f>
        <v>697296</v>
      </c>
      <c r="M103" s="67">
        <v>856189</v>
      </c>
      <c r="N103" s="62">
        <f>L103/M103</f>
        <v>0.81441831184469782</v>
      </c>
      <c r="O103" s="13">
        <v>3540</v>
      </c>
      <c r="P103" s="14">
        <f>L103/O103</f>
        <v>196.97627118644067</v>
      </c>
      <c r="Q103" s="43" t="s">
        <v>1120</v>
      </c>
      <c r="R103" s="9" t="s">
        <v>28</v>
      </c>
      <c r="S103" s="11">
        <v>137000</v>
      </c>
      <c r="T103" s="9" t="s">
        <v>1121</v>
      </c>
      <c r="U103" s="9" t="s">
        <v>125</v>
      </c>
      <c r="V103" s="9">
        <v>71</v>
      </c>
      <c r="W103" s="15" t="s">
        <v>31</v>
      </c>
    </row>
    <row r="104" spans="1:23" x14ac:dyDescent="0.25">
      <c r="A104" s="16" t="s">
        <v>1122</v>
      </c>
      <c r="B104" s="17" t="s">
        <v>1123</v>
      </c>
      <c r="C104" s="18">
        <v>45119</v>
      </c>
      <c r="D104" s="19">
        <v>750000</v>
      </c>
      <c r="E104" s="17" t="s">
        <v>36</v>
      </c>
      <c r="F104" s="17" t="s">
        <v>26</v>
      </c>
      <c r="G104" s="19">
        <v>750000</v>
      </c>
      <c r="H104" s="19">
        <v>410720</v>
      </c>
      <c r="I104" s="20">
        <f>H104/G104*100</f>
        <v>54.762666666666668</v>
      </c>
      <c r="J104" s="19">
        <v>821443</v>
      </c>
      <c r="K104" s="19">
        <v>137000</v>
      </c>
      <c r="L104" s="68">
        <f>G104-K104</f>
        <v>613000</v>
      </c>
      <c r="M104" s="68">
        <v>900582</v>
      </c>
      <c r="N104" s="63">
        <f>L104/M104</f>
        <v>0.68067094390072203</v>
      </c>
      <c r="O104" s="21">
        <v>3530</v>
      </c>
      <c r="P104" s="22">
        <f>L104/O104</f>
        <v>173.6543909348442</v>
      </c>
      <c r="Q104" s="44" t="s">
        <v>1120</v>
      </c>
      <c r="R104" s="17" t="s">
        <v>28</v>
      </c>
      <c r="S104" s="19">
        <v>137000</v>
      </c>
      <c r="T104" s="17" t="s">
        <v>1121</v>
      </c>
      <c r="U104" s="17" t="s">
        <v>125</v>
      </c>
      <c r="V104" s="17">
        <v>78</v>
      </c>
      <c r="W104" s="23" t="s">
        <v>31</v>
      </c>
    </row>
    <row r="105" spans="1:23" ht="15.75" thickBot="1" x14ac:dyDescent="0.3">
      <c r="A105" s="24"/>
      <c r="B105" s="25"/>
      <c r="C105" s="26"/>
      <c r="D105" s="27"/>
      <c r="E105" s="25"/>
      <c r="F105" s="25"/>
      <c r="G105" s="27"/>
      <c r="H105" s="27"/>
      <c r="I105" s="28"/>
      <c r="J105" s="27"/>
      <c r="K105" s="27"/>
      <c r="L105" s="69">
        <f>SUM(L103:L104)</f>
        <v>1310296</v>
      </c>
      <c r="M105" s="69">
        <f>SUM(M103:M104)</f>
        <v>1756771</v>
      </c>
      <c r="N105" s="64">
        <f>L105/M105</f>
        <v>0.7458547528391577</v>
      </c>
      <c r="O105" s="29"/>
      <c r="P105" s="30"/>
      <c r="Q105" s="45"/>
      <c r="R105" s="25"/>
      <c r="S105" s="27"/>
      <c r="T105" s="25"/>
      <c r="U105" s="25"/>
      <c r="V105" s="25"/>
      <c r="W105" s="31"/>
    </row>
    <row r="106" spans="1:23" x14ac:dyDescent="0.25">
      <c r="A106" s="17"/>
      <c r="B106" s="17"/>
      <c r="C106" s="18"/>
      <c r="D106" s="19"/>
      <c r="E106" s="17"/>
      <c r="F106" s="17"/>
      <c r="G106" s="19"/>
      <c r="H106" s="19"/>
      <c r="I106" s="20"/>
      <c r="J106" s="19"/>
      <c r="K106" s="19"/>
      <c r="L106" s="68"/>
      <c r="M106" s="68"/>
      <c r="N106" s="63"/>
      <c r="O106" s="21"/>
      <c r="P106" s="22"/>
      <c r="Q106" s="44"/>
      <c r="R106" s="17"/>
      <c r="S106" s="19"/>
      <c r="T106" s="17"/>
      <c r="U106" s="17"/>
      <c r="V106" s="17"/>
      <c r="W106" s="17"/>
    </row>
    <row r="107" spans="1:23" ht="15.75" thickBot="1" x14ac:dyDescent="0.3">
      <c r="A107" s="41" t="s">
        <v>1124</v>
      </c>
      <c r="B107" s="17"/>
      <c r="C107" s="18"/>
      <c r="D107" s="19"/>
      <c r="E107" s="17"/>
      <c r="F107" s="17"/>
      <c r="G107" s="19"/>
      <c r="H107" s="19"/>
      <c r="I107" s="20"/>
      <c r="J107" s="19"/>
      <c r="K107" s="19"/>
      <c r="L107" s="68"/>
      <c r="M107" s="68"/>
      <c r="N107" s="63"/>
      <c r="O107" s="21"/>
      <c r="P107" s="22"/>
      <c r="Q107" s="44"/>
      <c r="R107" s="17"/>
      <c r="S107" s="19"/>
      <c r="T107" s="17"/>
      <c r="U107" s="17"/>
      <c r="V107" s="17"/>
      <c r="W107" s="17"/>
    </row>
    <row r="108" spans="1:23" x14ac:dyDescent="0.25">
      <c r="A108" s="8" t="s">
        <v>1125</v>
      </c>
      <c r="B108" s="9" t="s">
        <v>1126</v>
      </c>
      <c r="C108" s="10">
        <v>45411</v>
      </c>
      <c r="D108" s="11">
        <v>1849326</v>
      </c>
      <c r="E108" s="9" t="s">
        <v>25</v>
      </c>
      <c r="F108" s="9" t="s">
        <v>26</v>
      </c>
      <c r="G108" s="11">
        <v>1849326</v>
      </c>
      <c r="H108" s="11">
        <v>777730</v>
      </c>
      <c r="I108" s="12">
        <f>H108/G108*100</f>
        <v>42.054781039146157</v>
      </c>
      <c r="J108" s="11">
        <v>1555453</v>
      </c>
      <c r="K108" s="11">
        <v>435566</v>
      </c>
      <c r="L108" s="67">
        <f>G108-K108</f>
        <v>1413760</v>
      </c>
      <c r="M108" s="67">
        <v>1119887</v>
      </c>
      <c r="N108" s="62">
        <f>L108/M108</f>
        <v>1.2624130827485274</v>
      </c>
      <c r="O108" s="13">
        <v>3567</v>
      </c>
      <c r="P108" s="14">
        <f>L108/O108</f>
        <v>396.34426689094477</v>
      </c>
      <c r="Q108" s="43" t="s">
        <v>1127</v>
      </c>
      <c r="R108" s="9" t="s">
        <v>28</v>
      </c>
      <c r="S108" s="11">
        <v>425000</v>
      </c>
      <c r="T108" s="9" t="s">
        <v>1128</v>
      </c>
      <c r="U108" s="9" t="s">
        <v>125</v>
      </c>
      <c r="V108" s="9">
        <v>96</v>
      </c>
      <c r="W108" s="15" t="s">
        <v>31</v>
      </c>
    </row>
    <row r="109" spans="1:23" ht="15.75" thickBot="1" x14ac:dyDescent="0.3">
      <c r="A109" s="38"/>
      <c r="B109" s="32"/>
      <c r="C109" s="33"/>
      <c r="D109" s="34"/>
      <c r="E109" s="32"/>
      <c r="F109" s="32"/>
      <c r="G109" s="34"/>
      <c r="H109" s="34"/>
      <c r="I109" s="35"/>
      <c r="J109" s="34"/>
      <c r="K109" s="34"/>
      <c r="L109" s="70">
        <f>SUM(L108)</f>
        <v>1413760</v>
      </c>
      <c r="M109" s="70">
        <f>SUM(M108)</f>
        <v>1119887</v>
      </c>
      <c r="N109" s="65">
        <f>L109/M109</f>
        <v>1.2624130827485274</v>
      </c>
      <c r="O109" s="36"/>
      <c r="P109" s="37"/>
      <c r="Q109" s="46"/>
      <c r="R109" s="32"/>
      <c r="S109" s="34"/>
      <c r="T109" s="32"/>
      <c r="U109" s="32"/>
      <c r="V109" s="32"/>
      <c r="W109" s="39"/>
    </row>
    <row r="110" spans="1:23" ht="15.75" thickTop="1" x14ac:dyDescent="0.25">
      <c r="A110" s="16"/>
      <c r="B110" s="17"/>
      <c r="C110" s="18"/>
      <c r="D110" s="19"/>
      <c r="E110" s="17"/>
      <c r="F110" s="17"/>
      <c r="G110" s="19"/>
      <c r="H110" s="19"/>
      <c r="I110" s="20"/>
      <c r="J110" s="19"/>
      <c r="K110" s="19"/>
      <c r="L110" s="68"/>
      <c r="M110" s="68"/>
      <c r="N110" s="63"/>
      <c r="O110" s="21"/>
      <c r="P110" s="22"/>
      <c r="Q110" s="44"/>
      <c r="R110" s="17"/>
      <c r="S110" s="19"/>
      <c r="T110" s="17"/>
      <c r="U110" s="17"/>
      <c r="V110" s="17"/>
      <c r="W110" s="23"/>
    </row>
    <row r="111" spans="1:23" x14ac:dyDescent="0.25">
      <c r="A111" s="40" t="s">
        <v>1129</v>
      </c>
      <c r="B111" s="17"/>
      <c r="C111" s="18"/>
      <c r="D111" s="19"/>
      <c r="E111" s="17"/>
      <c r="F111" s="17"/>
      <c r="G111" s="19"/>
      <c r="H111" s="19"/>
      <c r="I111" s="20"/>
      <c r="J111" s="19"/>
      <c r="K111" s="19"/>
      <c r="L111" s="68"/>
      <c r="M111" s="68"/>
      <c r="N111" s="63"/>
      <c r="O111" s="21"/>
      <c r="P111" s="22"/>
      <c r="Q111" s="44"/>
      <c r="R111" s="17"/>
      <c r="S111" s="19"/>
      <c r="T111" s="17"/>
      <c r="U111" s="17"/>
      <c r="V111" s="17"/>
      <c r="W111" s="23"/>
    </row>
    <row r="112" spans="1:23" x14ac:dyDescent="0.25">
      <c r="A112" s="16" t="s">
        <v>1130</v>
      </c>
      <c r="B112" s="17" t="s">
        <v>1131</v>
      </c>
      <c r="C112" s="18">
        <v>45092</v>
      </c>
      <c r="D112" s="19">
        <v>1750000</v>
      </c>
      <c r="E112" s="17" t="s">
        <v>25</v>
      </c>
      <c r="F112" s="17" t="s">
        <v>26</v>
      </c>
      <c r="G112" s="19">
        <v>1750000</v>
      </c>
      <c r="H112" s="19">
        <v>830540</v>
      </c>
      <c r="I112" s="20">
        <f t="shared" ref="I112:I118" si="9">H112/G112*100</f>
        <v>47.459428571428568</v>
      </c>
      <c r="J112" s="19">
        <v>1661080</v>
      </c>
      <c r="K112" s="19">
        <v>425000</v>
      </c>
      <c r="L112" s="68">
        <f t="shared" ref="L112:L118" si="10">G112-K112</f>
        <v>1325000</v>
      </c>
      <c r="M112" s="68">
        <v>950830</v>
      </c>
      <c r="N112" s="63">
        <f t="shared" ref="N112:N119" si="11">L112/M112</f>
        <v>1.393519346255377</v>
      </c>
      <c r="O112" s="21">
        <v>2782</v>
      </c>
      <c r="P112" s="22">
        <f t="shared" ref="P112:P118" si="12">L112/O112</f>
        <v>476.27606038820994</v>
      </c>
      <c r="Q112" s="44" t="s">
        <v>1127</v>
      </c>
      <c r="R112" s="17" t="s">
        <v>97</v>
      </c>
      <c r="S112" s="19">
        <v>425000</v>
      </c>
      <c r="T112" s="17" t="s">
        <v>1128</v>
      </c>
      <c r="U112" s="17" t="s">
        <v>125</v>
      </c>
      <c r="V112" s="17">
        <v>96</v>
      </c>
      <c r="W112" s="23" t="s">
        <v>31</v>
      </c>
    </row>
    <row r="113" spans="1:23" x14ac:dyDescent="0.25">
      <c r="A113" s="16" t="s">
        <v>1132</v>
      </c>
      <c r="B113" s="17" t="s">
        <v>1133</v>
      </c>
      <c r="C113" s="18">
        <v>45504</v>
      </c>
      <c r="D113" s="19">
        <v>1749915</v>
      </c>
      <c r="E113" s="17" t="s">
        <v>25</v>
      </c>
      <c r="F113" s="17" t="s">
        <v>26</v>
      </c>
      <c r="G113" s="19">
        <v>1749915</v>
      </c>
      <c r="H113" s="19">
        <v>817680</v>
      </c>
      <c r="I113" s="20">
        <f t="shared" si="9"/>
        <v>46.726841017992307</v>
      </c>
      <c r="J113" s="19">
        <v>1635365</v>
      </c>
      <c r="K113" s="19">
        <v>425000</v>
      </c>
      <c r="L113" s="68">
        <f t="shared" si="10"/>
        <v>1324915</v>
      </c>
      <c r="M113" s="68">
        <v>931050</v>
      </c>
      <c r="N113" s="63">
        <f t="shared" si="11"/>
        <v>1.4230331346329412</v>
      </c>
      <c r="O113" s="21">
        <v>2777</v>
      </c>
      <c r="P113" s="22">
        <f t="shared" si="12"/>
        <v>477.10298883687432</v>
      </c>
      <c r="Q113" s="44" t="s">
        <v>1127</v>
      </c>
      <c r="R113" s="17" t="s">
        <v>97</v>
      </c>
      <c r="S113" s="19">
        <v>425000</v>
      </c>
      <c r="T113" s="17" t="s">
        <v>1128</v>
      </c>
      <c r="U113" s="17" t="s">
        <v>125</v>
      </c>
      <c r="V113" s="17">
        <v>96</v>
      </c>
      <c r="W113" s="23" t="s">
        <v>31</v>
      </c>
    </row>
    <row r="114" spans="1:23" x14ac:dyDescent="0.25">
      <c r="A114" s="16" t="s">
        <v>1134</v>
      </c>
      <c r="B114" s="17" t="s">
        <v>1135</v>
      </c>
      <c r="C114" s="18">
        <v>45209</v>
      </c>
      <c r="D114" s="19">
        <v>2097460</v>
      </c>
      <c r="E114" s="17" t="s">
        <v>25</v>
      </c>
      <c r="F114" s="17" t="s">
        <v>26</v>
      </c>
      <c r="G114" s="19">
        <v>2097460</v>
      </c>
      <c r="H114" s="19">
        <v>886170</v>
      </c>
      <c r="I114" s="20">
        <f t="shared" si="9"/>
        <v>42.249673414510887</v>
      </c>
      <c r="J114" s="19">
        <v>1772349</v>
      </c>
      <c r="K114" s="19">
        <v>427195</v>
      </c>
      <c r="L114" s="68">
        <f t="shared" si="10"/>
        <v>1670265</v>
      </c>
      <c r="M114" s="68">
        <v>1034733</v>
      </c>
      <c r="N114" s="63">
        <f t="shared" si="11"/>
        <v>1.6141990252557907</v>
      </c>
      <c r="O114" s="21">
        <v>2778</v>
      </c>
      <c r="P114" s="22">
        <f t="shared" si="12"/>
        <v>601.2473002159827</v>
      </c>
      <c r="Q114" s="44" t="s">
        <v>1127</v>
      </c>
      <c r="R114" s="17" t="s">
        <v>97</v>
      </c>
      <c r="S114" s="19">
        <v>425000</v>
      </c>
      <c r="T114" s="17" t="s">
        <v>1128</v>
      </c>
      <c r="U114" s="17" t="s">
        <v>125</v>
      </c>
      <c r="V114" s="17">
        <v>96</v>
      </c>
      <c r="W114" s="23" t="s">
        <v>31</v>
      </c>
    </row>
    <row r="115" spans="1:23" x14ac:dyDescent="0.25">
      <c r="A115" s="16" t="s">
        <v>1136</v>
      </c>
      <c r="B115" s="17" t="s">
        <v>1137</v>
      </c>
      <c r="C115" s="18">
        <v>45103</v>
      </c>
      <c r="D115" s="19">
        <v>1525929</v>
      </c>
      <c r="E115" s="17" t="s">
        <v>36</v>
      </c>
      <c r="F115" s="17" t="s">
        <v>26</v>
      </c>
      <c r="G115" s="19">
        <v>1525929</v>
      </c>
      <c r="H115" s="19">
        <v>773700</v>
      </c>
      <c r="I115" s="20">
        <f t="shared" si="9"/>
        <v>50.703538631220724</v>
      </c>
      <c r="J115" s="19">
        <v>1547402</v>
      </c>
      <c r="K115" s="19">
        <v>425000</v>
      </c>
      <c r="L115" s="68">
        <f t="shared" si="10"/>
        <v>1100929</v>
      </c>
      <c r="M115" s="68">
        <v>863386</v>
      </c>
      <c r="N115" s="63">
        <f t="shared" si="11"/>
        <v>1.2751295480816227</v>
      </c>
      <c r="O115" s="21">
        <v>2757</v>
      </c>
      <c r="P115" s="22">
        <f t="shared" si="12"/>
        <v>399.32136380123325</v>
      </c>
      <c r="Q115" s="44" t="s">
        <v>1127</v>
      </c>
      <c r="R115" s="17" t="s">
        <v>97</v>
      </c>
      <c r="S115" s="19">
        <v>425000</v>
      </c>
      <c r="T115" s="17" t="s">
        <v>1128</v>
      </c>
      <c r="U115" s="17" t="s">
        <v>125</v>
      </c>
      <c r="V115" s="17">
        <v>97</v>
      </c>
      <c r="W115" s="23" t="s">
        <v>31</v>
      </c>
    </row>
    <row r="116" spans="1:23" x14ac:dyDescent="0.25">
      <c r="A116" s="16" t="s">
        <v>1138</v>
      </c>
      <c r="B116" s="17" t="s">
        <v>1139</v>
      </c>
      <c r="C116" s="18">
        <v>45152</v>
      </c>
      <c r="D116" s="19">
        <v>1801182</v>
      </c>
      <c r="E116" s="17" t="s">
        <v>25</v>
      </c>
      <c r="F116" s="17" t="s">
        <v>26</v>
      </c>
      <c r="G116" s="19">
        <v>1801182</v>
      </c>
      <c r="H116" s="19">
        <v>828420</v>
      </c>
      <c r="I116" s="20">
        <f t="shared" si="9"/>
        <v>45.993131177193639</v>
      </c>
      <c r="J116" s="19">
        <v>1656832</v>
      </c>
      <c r="K116" s="19">
        <v>425000</v>
      </c>
      <c r="L116" s="68">
        <f t="shared" si="10"/>
        <v>1376182</v>
      </c>
      <c r="M116" s="68">
        <v>947563</v>
      </c>
      <c r="N116" s="63">
        <f t="shared" si="11"/>
        <v>1.452338261413753</v>
      </c>
      <c r="O116" s="21">
        <v>2748</v>
      </c>
      <c r="P116" s="22">
        <f t="shared" si="12"/>
        <v>500.79403202328967</v>
      </c>
      <c r="Q116" s="44" t="s">
        <v>1127</v>
      </c>
      <c r="R116" s="17" t="s">
        <v>97</v>
      </c>
      <c r="S116" s="19">
        <v>425000</v>
      </c>
      <c r="T116" s="17" t="s">
        <v>1128</v>
      </c>
      <c r="U116" s="17" t="s">
        <v>125</v>
      </c>
      <c r="V116" s="17">
        <v>96</v>
      </c>
      <c r="W116" s="23" t="s">
        <v>31</v>
      </c>
    </row>
    <row r="117" spans="1:23" x14ac:dyDescent="0.25">
      <c r="A117" s="16" t="s">
        <v>1140</v>
      </c>
      <c r="B117" s="17" t="s">
        <v>1141</v>
      </c>
      <c r="C117" s="18">
        <v>45212</v>
      </c>
      <c r="D117" s="19">
        <v>1814412</v>
      </c>
      <c r="E117" s="17" t="s">
        <v>36</v>
      </c>
      <c r="F117" s="17" t="s">
        <v>26</v>
      </c>
      <c r="G117" s="19">
        <v>1814412</v>
      </c>
      <c r="H117" s="19">
        <v>848260</v>
      </c>
      <c r="I117" s="20">
        <f t="shared" si="9"/>
        <v>46.751234008593414</v>
      </c>
      <c r="J117" s="19">
        <v>1696513</v>
      </c>
      <c r="K117" s="19">
        <v>425000</v>
      </c>
      <c r="L117" s="68">
        <f t="shared" si="10"/>
        <v>1389412</v>
      </c>
      <c r="M117" s="68">
        <v>978086</v>
      </c>
      <c r="N117" s="63">
        <f t="shared" si="11"/>
        <v>1.4205417519522823</v>
      </c>
      <c r="O117" s="21">
        <v>2778</v>
      </c>
      <c r="P117" s="22">
        <f t="shared" si="12"/>
        <v>500.14830813534917</v>
      </c>
      <c r="Q117" s="44" t="s">
        <v>1127</v>
      </c>
      <c r="R117" s="17" t="s">
        <v>97</v>
      </c>
      <c r="S117" s="19">
        <v>425000</v>
      </c>
      <c r="T117" s="17" t="s">
        <v>1128</v>
      </c>
      <c r="U117" s="17" t="s">
        <v>125</v>
      </c>
      <c r="V117" s="17">
        <v>96</v>
      </c>
      <c r="W117" s="23" t="s">
        <v>31</v>
      </c>
    </row>
    <row r="118" spans="1:23" x14ac:dyDescent="0.25">
      <c r="A118" s="16" t="s">
        <v>1142</v>
      </c>
      <c r="B118" s="17" t="s">
        <v>1143</v>
      </c>
      <c r="C118" s="18">
        <v>45276</v>
      </c>
      <c r="D118" s="19">
        <v>1830721</v>
      </c>
      <c r="E118" s="17" t="s">
        <v>36</v>
      </c>
      <c r="F118" s="17" t="s">
        <v>26</v>
      </c>
      <c r="G118" s="19">
        <v>1830721</v>
      </c>
      <c r="H118" s="19">
        <v>865190</v>
      </c>
      <c r="I118" s="20">
        <f t="shared" si="9"/>
        <v>47.259522341197815</v>
      </c>
      <c r="J118" s="19">
        <v>1730379</v>
      </c>
      <c r="K118" s="19">
        <v>425000</v>
      </c>
      <c r="L118" s="68">
        <f t="shared" si="10"/>
        <v>1405721</v>
      </c>
      <c r="M118" s="68">
        <v>1004137</v>
      </c>
      <c r="N118" s="63">
        <f t="shared" si="11"/>
        <v>1.3999294916928666</v>
      </c>
      <c r="O118" s="21">
        <v>2784</v>
      </c>
      <c r="P118" s="22">
        <f t="shared" si="12"/>
        <v>504.9285201149425</v>
      </c>
      <c r="Q118" s="44" t="s">
        <v>1127</v>
      </c>
      <c r="R118" s="17" t="s">
        <v>97</v>
      </c>
      <c r="S118" s="19">
        <v>425000</v>
      </c>
      <c r="T118" s="17" t="s">
        <v>1128</v>
      </c>
      <c r="U118" s="17" t="s">
        <v>125</v>
      </c>
      <c r="V118" s="17">
        <v>97</v>
      </c>
      <c r="W118" s="23" t="s">
        <v>31</v>
      </c>
    </row>
    <row r="119" spans="1:23" ht="15.75" thickBot="1" x14ac:dyDescent="0.3">
      <c r="A119" s="24"/>
      <c r="B119" s="25"/>
      <c r="C119" s="26"/>
      <c r="D119" s="27"/>
      <c r="E119" s="25"/>
      <c r="F119" s="25"/>
      <c r="G119" s="27"/>
      <c r="H119" s="27"/>
      <c r="I119" s="28"/>
      <c r="J119" s="27"/>
      <c r="K119" s="27"/>
      <c r="L119" s="69">
        <f>SUM(L112:L118)</f>
        <v>9592424</v>
      </c>
      <c r="M119" s="69">
        <f>SUM(M112:M118)</f>
        <v>6709785</v>
      </c>
      <c r="N119" s="64">
        <f t="shared" si="11"/>
        <v>1.429617193397404</v>
      </c>
      <c r="O119" s="29"/>
      <c r="P119" s="30"/>
      <c r="Q119" s="45"/>
      <c r="R119" s="25"/>
      <c r="S119" s="27"/>
      <c r="T119" s="25"/>
      <c r="U119" s="25"/>
      <c r="V119" s="25"/>
      <c r="W119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4961c5-158b-41ec-a06f-13f511eb849f">
      <Terms xmlns="http://schemas.microsoft.com/office/infopath/2007/PartnerControls"/>
    </lcf76f155ced4ddcb4097134ff3c332f>
    <TaxCatchAll xmlns="5ef74169-aa26-47c7-9bcf-cec5858caf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3386C1FB43154F87484B77D6196F61" ma:contentTypeVersion="13" ma:contentTypeDescription="Create a new document." ma:contentTypeScope="" ma:versionID="abe44ffe4ed1ef82ec6c01f3020f9376">
  <xsd:schema xmlns:xsd="http://www.w3.org/2001/XMLSchema" xmlns:xs="http://www.w3.org/2001/XMLSchema" xmlns:p="http://schemas.microsoft.com/office/2006/metadata/properties" xmlns:ns2="4a4961c5-158b-41ec-a06f-13f511eb849f" xmlns:ns3="5ef74169-aa26-47c7-9bcf-cec5858caf32" targetNamespace="http://schemas.microsoft.com/office/2006/metadata/properties" ma:root="true" ma:fieldsID="9df82c5a94095b4867612573230ee45d" ns2:_="" ns3:_="">
    <xsd:import namespace="4a4961c5-158b-41ec-a06f-13f511eb849f"/>
    <xsd:import namespace="5ef74169-aa26-47c7-9bcf-cec5858caf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961c5-158b-41ec-a06f-13f511eb8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dc17fe8-6b3c-4dc0-bb13-c313f8c8e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74169-aa26-47c7-9bcf-cec5858caf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1b666-533c-44c4-ae51-47b0f30bf56a}" ma:internalName="TaxCatchAll" ma:showField="CatchAllData" ma:web="5ef74169-aa26-47c7-9bcf-cec5858ca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13D655-7052-4744-A416-02F5F3BBEB62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a4961c5-158b-41ec-a06f-13f511eb849f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ef74169-aa26-47c7-9bcf-cec5858caf3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B26D15-05D5-4BDD-864C-42611053E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BFB89-8C1A-4F0E-927E-6D03DF92A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961c5-158b-41ec-a06f-13f511eb849f"/>
    <ds:schemaRef ds:uri="5ef74169-aa26-47c7-9bcf-cec5858ca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Section # 1</vt:lpstr>
      <vt:lpstr>Section # 2</vt:lpstr>
      <vt:lpstr>Section # 3</vt:lpstr>
      <vt:lpstr>Section # 4</vt:lpstr>
      <vt:lpstr>Section # 5</vt:lpstr>
      <vt:lpstr>Section # 6</vt:lpstr>
      <vt:lpstr>Section # 7</vt:lpstr>
      <vt:lpstr>Section # 8</vt:lpstr>
      <vt:lpstr>Section # 9</vt:lpstr>
      <vt:lpstr>Section # 10</vt:lpstr>
      <vt:lpstr>Section # 11</vt:lpstr>
      <vt:lpstr>Section # 12</vt:lpstr>
      <vt:lpstr>Section # 13</vt:lpstr>
      <vt:lpstr>Section # 16</vt:lpstr>
      <vt:lpstr>Section # 17</vt:lpstr>
      <vt:lpstr>Section # 18</vt:lpstr>
      <vt:lpstr>Section # 19</vt:lpstr>
      <vt:lpstr>Section # 20</vt:lpstr>
      <vt:lpstr>Section # 21</vt:lpstr>
      <vt:lpstr>Section # 24</vt:lpstr>
      <vt:lpstr>Section # 25</vt:lpstr>
      <vt:lpstr>Section # 27</vt:lpstr>
      <vt:lpstr>Section # 28</vt:lpstr>
      <vt:lpstr>Section # 29</vt:lpstr>
      <vt:lpstr>Section # 30</vt:lpstr>
      <vt:lpstr>Section # 31</vt:lpstr>
      <vt:lpstr>Section # 32</vt:lpstr>
      <vt:lpstr>Section # 33</vt:lpstr>
      <vt:lpstr>Section # 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Guzman, Jose</cp:lastModifiedBy>
  <cp:revision/>
  <dcterms:created xsi:type="dcterms:W3CDTF">2025-11-20T16:15:43Z</dcterms:created>
  <dcterms:modified xsi:type="dcterms:W3CDTF">2026-02-23T13:27:53Z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ContentTypeId">
    <vt:lpwstr>0x0101006C3386C1FB43154F87484B77D6196F61</vt:lpwstr>
  </property>
  <property fmtid="{D5CDD505-2E9C-101B-9397-08002B2CF9AE}" pid="5" name="MediaServiceImageTags">
    <vt:lpwstr/>
  </property>
</Properties>
</file>